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0615\Desktop\"/>
    </mc:Choice>
  </mc:AlternateContent>
  <bookViews>
    <workbookView xWindow="0" yWindow="0" windowWidth="20700" windowHeight="7860"/>
  </bookViews>
  <sheets>
    <sheet name="工事費内訳書" sheetId="2" r:id="rId1"/>
  </sheets>
  <definedNames>
    <definedName name="_xlnm.Print_Area" localSheetId="0">工事費内訳書!$A$1:$G$200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工事費内訳書!$G$200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工事費内訳書!$I$200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6" i="2" l="1"/>
  <c r="G195" i="2" s="1"/>
  <c r="G194" i="2" s="1"/>
  <c r="G190" i="2"/>
  <c r="G189" i="2"/>
  <c r="G182" i="2"/>
  <c r="G181" i="2"/>
  <c r="G174" i="2"/>
  <c r="G173" i="2"/>
  <c r="G172" i="2" s="1"/>
  <c r="G168" i="2"/>
  <c r="G167" i="2" s="1"/>
  <c r="G164" i="2"/>
  <c r="G163" i="2" s="1"/>
  <c r="G158" i="2"/>
  <c r="G156" i="2"/>
  <c r="G155" i="2"/>
  <c r="G152" i="2"/>
  <c r="G151" i="2"/>
  <c r="G144" i="2"/>
  <c r="G143" i="2"/>
  <c r="G140" i="2"/>
  <c r="G139" i="2"/>
  <c r="G136" i="2"/>
  <c r="G135" i="2"/>
  <c r="G130" i="2"/>
  <c r="G129" i="2"/>
  <c r="G122" i="2"/>
  <c r="G121" i="2"/>
  <c r="G107" i="2"/>
  <c r="G106" i="2"/>
  <c r="G103" i="2"/>
  <c r="G102" i="2"/>
  <c r="G99" i="2"/>
  <c r="G97" i="2"/>
  <c r="G94" i="2"/>
  <c r="G93" i="2"/>
  <c r="G89" i="2"/>
  <c r="G84" i="2"/>
  <c r="G75" i="2"/>
  <c r="G72" i="2"/>
  <c r="G71" i="2" s="1"/>
  <c r="G66" i="2"/>
  <c r="G64" i="2"/>
  <c r="G63" i="2"/>
  <c r="G61" i="2"/>
  <c r="G53" i="2"/>
  <c r="G36" i="2" s="1"/>
  <c r="G37" i="2"/>
  <c r="G29" i="2"/>
  <c r="G28" i="2"/>
  <c r="G25" i="2"/>
  <c r="G22" i="2"/>
  <c r="G18" i="2"/>
  <c r="G14" i="2"/>
  <c r="G13" i="2" s="1"/>
  <c r="G12" i="2" l="1"/>
  <c r="G11" i="2" s="1"/>
  <c r="G10" i="2" s="1"/>
  <c r="G199" i="2" s="1"/>
  <c r="G200" i="2" s="1"/>
</calcChain>
</file>

<file path=xl/sharedStrings.xml><?xml version="1.0" encoding="utf-8"?>
<sst xmlns="http://schemas.openxmlformats.org/spreadsheetml/2006/main" count="395" uniqueCount="153">
  <si>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</si>
  <si>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</si>
  <si>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</si>
  <si>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</si>
  <si>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</si>
  <si>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</si>
  <si>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</si>
  <si>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</si>
  <si>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</si>
  <si>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</si>
  <si>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</si>
  <si>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</si>
  <si>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</si>
  <si>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Ｒ４徳耕　国附　那賀川小松島　立江揚水機場付帯工事</t>
  </si>
  <si>
    <t>工事原価
_x000D_</t>
  </si>
  <si>
    <t>式</t>
  </si>
  <si>
    <t>直接工事費
_x000D_</t>
  </si>
  <si>
    <t>直接工事費（仮設工を除く）
_x000D_</t>
  </si>
  <si>
    <t>【北工区（既設）】樋管撤去工
_x000D_</t>
  </si>
  <si>
    <t>土工
_x000D_</t>
  </si>
  <si>
    <t>床掘り
_x000D_</t>
  </si>
  <si>
    <t>m3</t>
  </si>
  <si>
    <t>埋戻し
_x000D_</t>
  </si>
  <si>
    <t>搬入土
_x000D_不足土（タンク基礎取壊し工を含む）</t>
  </si>
  <si>
    <t>取り壊し工
_x000D_</t>
  </si>
  <si>
    <t>舗装版切断
_x000D_As</t>
  </si>
  <si>
    <t>ｍ</t>
  </si>
  <si>
    <t>舗装版取壊し
_x000D_As</t>
  </si>
  <si>
    <t>㎡</t>
  </si>
  <si>
    <t>ガラ処理
_x000D_As</t>
  </si>
  <si>
    <t>舗装工
_x000D_</t>
  </si>
  <si>
    <t>表層工
_x000D_再生密粒度アスコン(13)　t=4cm</t>
  </si>
  <si>
    <t>上層路盤工
_x000D_再生粒度調整砕石RM-30　t=10cm</t>
  </si>
  <si>
    <t>撤去工
_x000D_</t>
  </si>
  <si>
    <t>ボックスカルバート撤去
_x000D_</t>
  </si>
  <si>
    <t>ガラ処理
_x000D_Conガラ　有筋</t>
  </si>
  <si>
    <t>【北工区（既設）】樋門閉塞工
_x000D_</t>
  </si>
  <si>
    <t>コンクリート工
_x000D_</t>
  </si>
  <si>
    <t>高圧洗浄工
_x000D_</t>
  </si>
  <si>
    <t>コンクリート
_x000D_21-8-25(20)(高炉B) W/C55%</t>
  </si>
  <si>
    <t>型枠
_x000D_</t>
  </si>
  <si>
    <t>鉄筋
_x000D_SD295,D13</t>
  </si>
  <si>
    <t>ton</t>
  </si>
  <si>
    <t>差し筋
_x000D_SD295,D13</t>
  </si>
  <si>
    <t>金属拡張アンカー
_x000D_本体打込み式　M12</t>
  </si>
  <si>
    <t>箇所</t>
  </si>
  <si>
    <t>【北工区（既設）】配水管連絡工
_x000D_</t>
  </si>
  <si>
    <t>管路土工
_x000D_</t>
  </si>
  <si>
    <t>埋戻し1
_x000D_構造物周辺②</t>
  </si>
  <si>
    <t>埋戻し2
_x000D_構造物周辺①</t>
  </si>
  <si>
    <t>埋戻し3
_x000D_</t>
  </si>
  <si>
    <t>埋戻し1
_x000D_再生砂　構造物周辺②</t>
  </si>
  <si>
    <t>砂基礎1
_x000D_再生砂</t>
  </si>
  <si>
    <t>砂基礎2
_x000D_再生砂　構造物周辺</t>
  </si>
  <si>
    <t>搬入土
_x000D_再生砂</t>
  </si>
  <si>
    <t>管水路基面整形
_x000D_基面</t>
  </si>
  <si>
    <t>管水路基面整形
_x000D_法面整形</t>
  </si>
  <si>
    <t>上層路盤工
_x000D_RC-30　t=10cm</t>
  </si>
  <si>
    <t>管体工
_x000D_</t>
  </si>
  <si>
    <t>硬質ポリ塩化ビニル管
_x000D_VU(RR)　φ300</t>
  </si>
  <si>
    <t>硬質ポリ塩化ビニル管
_x000D_VU(RR)　φ200</t>
  </si>
  <si>
    <t>FRP製2段落T字管
_x000D_φ300×φ200×φ300　抜止付</t>
  </si>
  <si>
    <t>本</t>
  </si>
  <si>
    <t>メカ形フランジ短管
_x000D_φ300-7.5K　抜止付</t>
  </si>
  <si>
    <t>メカ形曲管
_x000D_φ300×22　1/2°　抜止付</t>
  </si>
  <si>
    <t>メカ形曲管
_x000D_φ200×45°　抜止付</t>
  </si>
  <si>
    <t>メカ形曲管
_x000D_φ200×90°　抜止付</t>
  </si>
  <si>
    <t>付帯工
_x000D_</t>
  </si>
  <si>
    <t>制水弁工
_x000D_φ200</t>
  </si>
  <si>
    <t>【北工区（既設）】吸水槽埋戻し工
_x000D_</t>
  </si>
  <si>
    <t>埋戻し
_x000D_再生砂</t>
  </si>
  <si>
    <t>閉塞工
_x000D_</t>
  </si>
  <si>
    <t>コンクリート
_x000D_18-8-40(高炉B) W/C60%</t>
  </si>
  <si>
    <t>【北工区（既設）】配水管撤去工
_x000D_</t>
  </si>
  <si>
    <t>塩ビ管【撤去】
_x000D_VU(RR)φ200</t>
  </si>
  <si>
    <t>塩ビ管【撤去】
_x000D_VU(RR)φ350</t>
  </si>
  <si>
    <t>埋戻し1
_x000D_</t>
  </si>
  <si>
    <t>埋戻し
_x000D_構造物周辺</t>
  </si>
  <si>
    <t>埋戻し2
_x000D_</t>
  </si>
  <si>
    <t>舗装版切断
_x000D_Con</t>
  </si>
  <si>
    <t>舗装版取壊し
_x000D_Con</t>
  </si>
  <si>
    <t>表層工
_x000D_再生密粒度アスコン(13) t=4cm</t>
  </si>
  <si>
    <t>コンクリート舗装工
_x000D_18-8-20　t=10㎝</t>
  </si>
  <si>
    <t>路盤工
_x000D_RC-30　t=10cm</t>
  </si>
  <si>
    <t>路盤工
_x000D_RC-40　t=15cm</t>
  </si>
  <si>
    <t>コンクリート構造物取壊し
_x000D_</t>
  </si>
  <si>
    <t>ガラ処理
_x000D_無筋Con</t>
  </si>
  <si>
    <t>【北工区（既設）】タンク基礎取壊し工
_x000D_</t>
  </si>
  <si>
    <t>構造物取壊し
_x000D_</t>
  </si>
  <si>
    <t>ガラ処理
_x000D_有筋Con</t>
  </si>
  <si>
    <t>コンクリート舗装
_x000D_18-8-20　t=10cm</t>
  </si>
  <si>
    <t>【北工区（既設）】設備撤去工
_x000D_</t>
  </si>
  <si>
    <t>機器撤去工
_x000D_</t>
  </si>
  <si>
    <t>設備撤去工
_x000D_</t>
  </si>
  <si>
    <t>【南工区（既設）】土工・取壊し工
_x000D_</t>
  </si>
  <si>
    <t>土工・取壊し工
_x000D_</t>
  </si>
  <si>
    <t>掘削
_x000D_</t>
  </si>
  <si>
    <t>張コンクリート取壊し
_x000D_無筋</t>
  </si>
  <si>
    <t>石積み取壊し
_x000D_</t>
  </si>
  <si>
    <t>残土処理
_x000D_土砂</t>
  </si>
  <si>
    <t>構造物取壊し
_x000D_鉄筋構造物</t>
  </si>
  <si>
    <t>構造物取壊し
_x000D_無筋構造物</t>
  </si>
  <si>
    <t>ガラ処理
_x000D_石材</t>
  </si>
  <si>
    <t>【南工区（既設）】舗装工
_x000D_</t>
  </si>
  <si>
    <t>鉄筋金網
_x000D_D10×150×150</t>
  </si>
  <si>
    <t>瀝青質目地板
_x000D_t=20mm</t>
  </si>
  <si>
    <t>瀝青質目地板
_x000D_t=10mm</t>
  </si>
  <si>
    <t>敷砂利
_x000D_RC-30　t=10cm</t>
  </si>
  <si>
    <t>【南工区（既設）】排水工
_x000D_</t>
  </si>
  <si>
    <t>側溝工
_x000D_</t>
  </si>
  <si>
    <t>コンクリート
_x000D_18-8-25(20)(高炉B) W/C60%</t>
  </si>
  <si>
    <t>砕石基礎
_x000D_RC-40 t=15cm</t>
  </si>
  <si>
    <t>側溝床板
_x000D_B300</t>
  </si>
  <si>
    <t>枚</t>
  </si>
  <si>
    <t>【南工区（既設）】配水路工
_x000D_</t>
  </si>
  <si>
    <t>配水路工
_x000D_</t>
  </si>
  <si>
    <t>仕切弁ボックス
_x000D_25B5PP</t>
  </si>
  <si>
    <t>個</t>
  </si>
  <si>
    <t>仕切弁ボックス（据付）
_x000D_D24蓋付枠</t>
  </si>
  <si>
    <t>【南工区（既設）】樋管充填工
_x000D_</t>
  </si>
  <si>
    <t>充填工
_x000D_</t>
  </si>
  <si>
    <t>エアモルタル充填
_x000D_</t>
  </si>
  <si>
    <t>【南工区（既設）】樋門閉塞工
_x000D_</t>
  </si>
  <si>
    <t>【南工区（既設）】吸水槽埋戻し工
_x000D_</t>
  </si>
  <si>
    <t>【南工区（既設）】配水管撤去工
_x000D_</t>
  </si>
  <si>
    <t>塩ビ管
_x000D_</t>
  </si>
  <si>
    <t>【南工区（既設）】設備撤去工
_x000D_</t>
  </si>
  <si>
    <t>【立江揚水機場（新設）】舗装工
_x000D_</t>
  </si>
  <si>
    <t>表層工１
_x000D_再生密粒度アスコン13，t=4cm</t>
  </si>
  <si>
    <t>表層工２
_x000D_再生密粒度アスコン13，t=4cm</t>
  </si>
  <si>
    <t>不陸整正
_x000D_</t>
  </si>
  <si>
    <t>直接工事費（仮設工）
_x000D_</t>
  </si>
  <si>
    <t>【北工区（既設）】仮設工
_x000D_</t>
  </si>
  <si>
    <t>仮設工
_x000D_</t>
  </si>
  <si>
    <t>大型土のう工
_x000D_運搬・設置・撤去</t>
  </si>
  <si>
    <t>袋</t>
  </si>
  <si>
    <t>水替工
_x000D_</t>
  </si>
  <si>
    <t>釜場設置撤去
_x000D_</t>
  </si>
  <si>
    <t>中詰材処分
_x000D_</t>
  </si>
  <si>
    <t>土のう袋処分
_x000D_</t>
  </si>
  <si>
    <t>汚濁水拡散防止フェンス設置撤去
_x000D_</t>
  </si>
  <si>
    <t>【南工区（既設）】仮設工
_x000D_</t>
  </si>
  <si>
    <t>大型土のう工
_x000D_製作・設置・撤去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</si>
  <si>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</si>
  <si>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</si>
  <si>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</si>
  <si>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</si>
  <si>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</si>
  <si>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一括計上価格
_x000D_</t>
  </si>
  <si>
    <t>土質試験
_x000D_</t>
  </si>
  <si>
    <t>土壌分析試験
_x000D_</t>
  </si>
  <si>
    <t>六価クロム溶出試験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</si>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</sst>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202"/>
  <sheetViews>
    <sheetView showGridLines="0" tabSelected="1" zoomScaleNormal="100" zoomScaleSheetLayoutView="100" workbookViewId="0">
      <selection activeCell="K7" sqref="K7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2" t="s">
        <v>14</v>
      </c>
      <c r="B10" s="27"/>
      <c r="C10" s="27"/>
      <c r="D10" s="28"/>
      <c r="E10" s="12" t="s">
        <v>15</v>
      </c>
      <c r="F10" s="13">
        <v>1</v>
      </c>
      <c r="G10" s="14">
        <f>+G11+G189</f>
        <v>0</v>
      </c>
      <c r="H10" s="2"/>
      <c r="I10" s="15">
        <v>1</v>
      </c>
      <c r="J10" s="15"/>
    </row>
    <row r="11" spans="1:10" ht="42" customHeight="1">
      <c r="A11" s="32" t="s">
        <v>16</v>
      </c>
      <c r="B11" s="27"/>
      <c r="C11" s="27"/>
      <c r="D11" s="28"/>
      <c r="E11" s="12" t="s">
        <v>15</v>
      </c>
      <c r="F11" s="13">
        <v>1</v>
      </c>
      <c r="G11" s="14">
        <f>+G12+G172</f>
        <v>0</v>
      </c>
      <c r="H11" s="2"/>
      <c r="I11" s="15">
        <v>2</v>
      </c>
      <c r="J11" s="15">
        <v>20</v>
      </c>
    </row>
    <row r="12" spans="1:10" ht="42" customHeight="1">
      <c r="A12" s="32" t="s">
        <v>17</v>
      </c>
      <c r="B12" s="27"/>
      <c r="C12" s="27"/>
      <c r="D12" s="28"/>
      <c r="E12" s="12" t="s">
        <v>15</v>
      </c>
      <c r="F12" s="13">
        <v>1</v>
      </c>
      <c r="G12" s="14">
        <f>+G13+G28+G36+G63+G71+G93+G102+G106+G121+G129+G135+G139+G143+G151+G155+G163+G167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18</v>
      </c>
      <c r="C13" s="27"/>
      <c r="D13" s="28"/>
      <c r="E13" s="12" t="s">
        <v>15</v>
      </c>
      <c r="F13" s="13">
        <v>1</v>
      </c>
      <c r="G13" s="14">
        <f>+G14+G18+G22+G25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19</v>
      </c>
      <c r="D14" s="28"/>
      <c r="E14" s="12" t="s">
        <v>15</v>
      </c>
      <c r="F14" s="13">
        <v>1</v>
      </c>
      <c r="G14" s="14">
        <f>+G15+G16+G17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20</v>
      </c>
      <c r="E15" s="12" t="s">
        <v>21</v>
      </c>
      <c r="F15" s="13">
        <v>21.9</v>
      </c>
      <c r="G15" s="20"/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22</v>
      </c>
      <c r="E16" s="12" t="s">
        <v>21</v>
      </c>
      <c r="F16" s="13">
        <v>30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23</v>
      </c>
      <c r="E17" s="12" t="s">
        <v>21</v>
      </c>
      <c r="F17" s="13">
        <v>10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26" t="s">
        <v>24</v>
      </c>
      <c r="D18" s="28"/>
      <c r="E18" s="12" t="s">
        <v>15</v>
      </c>
      <c r="F18" s="13">
        <v>1</v>
      </c>
      <c r="G18" s="14">
        <f>+G19+G20+G21</f>
        <v>0</v>
      </c>
      <c r="H18" s="2"/>
      <c r="I18" s="15">
        <v>9</v>
      </c>
      <c r="J18" s="15">
        <v>3</v>
      </c>
    </row>
    <row r="19" spans="1:10" ht="42" customHeight="1">
      <c r="A19" s="10"/>
      <c r="B19" s="11"/>
      <c r="C19" s="11"/>
      <c r="D19" s="19" t="s">
        <v>25</v>
      </c>
      <c r="E19" s="12" t="s">
        <v>26</v>
      </c>
      <c r="F19" s="13">
        <v>11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27</v>
      </c>
      <c r="E20" s="12" t="s">
        <v>28</v>
      </c>
      <c r="F20" s="13">
        <v>27.6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29</v>
      </c>
      <c r="E21" s="12" t="s">
        <v>21</v>
      </c>
      <c r="F21" s="13">
        <v>1.1000000000000001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26" t="s">
        <v>30</v>
      </c>
      <c r="D22" s="28"/>
      <c r="E22" s="12" t="s">
        <v>15</v>
      </c>
      <c r="F22" s="13">
        <v>1</v>
      </c>
      <c r="G22" s="14">
        <f>+G23+G24</f>
        <v>0</v>
      </c>
      <c r="H22" s="2"/>
      <c r="I22" s="15">
        <v>13</v>
      </c>
      <c r="J22" s="15">
        <v>3</v>
      </c>
    </row>
    <row r="23" spans="1:10" ht="42" customHeight="1">
      <c r="A23" s="10"/>
      <c r="B23" s="11"/>
      <c r="C23" s="11"/>
      <c r="D23" s="19" t="s">
        <v>31</v>
      </c>
      <c r="E23" s="12" t="s">
        <v>28</v>
      </c>
      <c r="F23" s="13">
        <v>27.6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32</v>
      </c>
      <c r="E24" s="12" t="s">
        <v>28</v>
      </c>
      <c r="F24" s="13">
        <v>22.1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26" t="s">
        <v>33</v>
      </c>
      <c r="D25" s="28"/>
      <c r="E25" s="12" t="s">
        <v>15</v>
      </c>
      <c r="F25" s="13">
        <v>1</v>
      </c>
      <c r="G25" s="14">
        <f>+G26+G27</f>
        <v>0</v>
      </c>
      <c r="H25" s="2"/>
      <c r="I25" s="15">
        <v>16</v>
      </c>
      <c r="J25" s="15">
        <v>3</v>
      </c>
    </row>
    <row r="26" spans="1:10" ht="42" customHeight="1">
      <c r="A26" s="10"/>
      <c r="B26" s="11"/>
      <c r="C26" s="11"/>
      <c r="D26" s="19" t="s">
        <v>34</v>
      </c>
      <c r="E26" s="12" t="s">
        <v>26</v>
      </c>
      <c r="F26" s="13">
        <v>5.9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35</v>
      </c>
      <c r="E27" s="12" t="s">
        <v>21</v>
      </c>
      <c r="F27" s="13">
        <v>3.8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26" t="s">
        <v>36</v>
      </c>
      <c r="C28" s="27"/>
      <c r="D28" s="28"/>
      <c r="E28" s="12" t="s">
        <v>15</v>
      </c>
      <c r="F28" s="13">
        <v>1</v>
      </c>
      <c r="G28" s="14">
        <f>+G29</f>
        <v>0</v>
      </c>
      <c r="H28" s="2"/>
      <c r="I28" s="15">
        <v>19</v>
      </c>
      <c r="J28" s="15">
        <v>2</v>
      </c>
    </row>
    <row r="29" spans="1:10" ht="42" customHeight="1">
      <c r="A29" s="10"/>
      <c r="B29" s="11"/>
      <c r="C29" s="26" t="s">
        <v>37</v>
      </c>
      <c r="D29" s="28"/>
      <c r="E29" s="12" t="s">
        <v>15</v>
      </c>
      <c r="F29" s="13">
        <v>1</v>
      </c>
      <c r="G29" s="14">
        <f>+G30+G31+G32+G33+G34+G35</f>
        <v>0</v>
      </c>
      <c r="H29" s="2"/>
      <c r="I29" s="15">
        <v>20</v>
      </c>
      <c r="J29" s="15">
        <v>3</v>
      </c>
    </row>
    <row r="30" spans="1:10" ht="42" customHeight="1">
      <c r="A30" s="10"/>
      <c r="B30" s="11"/>
      <c r="C30" s="11"/>
      <c r="D30" s="19" t="s">
        <v>38</v>
      </c>
      <c r="E30" s="12" t="s">
        <v>28</v>
      </c>
      <c r="F30" s="13">
        <v>6.1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39</v>
      </c>
      <c r="E31" s="12" t="s">
        <v>21</v>
      </c>
      <c r="F31" s="13">
        <v>1.85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40</v>
      </c>
      <c r="E32" s="12" t="s">
        <v>28</v>
      </c>
      <c r="F32" s="13">
        <v>2.7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41</v>
      </c>
      <c r="E33" s="12" t="s">
        <v>42</v>
      </c>
      <c r="F33" s="13">
        <v>1.4999999999999999E-2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43</v>
      </c>
      <c r="E34" s="12" t="s">
        <v>42</v>
      </c>
      <c r="F34" s="13">
        <v>2E-3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44</v>
      </c>
      <c r="E35" s="12" t="s">
        <v>45</v>
      </c>
      <c r="F35" s="13">
        <v>6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26" t="s">
        <v>46</v>
      </c>
      <c r="C36" s="27"/>
      <c r="D36" s="28"/>
      <c r="E36" s="12" t="s">
        <v>15</v>
      </c>
      <c r="F36" s="13">
        <v>1</v>
      </c>
      <c r="G36" s="14">
        <f>+G37+G53+G61</f>
        <v>0</v>
      </c>
      <c r="H36" s="2"/>
      <c r="I36" s="15">
        <v>27</v>
      </c>
      <c r="J36" s="15">
        <v>2</v>
      </c>
    </row>
    <row r="37" spans="1:10" ht="42" customHeight="1">
      <c r="A37" s="10"/>
      <c r="B37" s="11"/>
      <c r="C37" s="26" t="s">
        <v>47</v>
      </c>
      <c r="D37" s="28"/>
      <c r="E37" s="12" t="s">
        <v>15</v>
      </c>
      <c r="F37" s="13">
        <v>1</v>
      </c>
      <c r="G37" s="14">
        <f>+G38+G39+G40+G41+G42+G43+G44+G45+G46+G47+G48+G49+G50+G51+G52</f>
        <v>0</v>
      </c>
      <c r="H37" s="2"/>
      <c r="I37" s="15">
        <v>28</v>
      </c>
      <c r="J37" s="15">
        <v>3</v>
      </c>
    </row>
    <row r="38" spans="1:10" ht="42" customHeight="1">
      <c r="A38" s="10"/>
      <c r="B38" s="11"/>
      <c r="C38" s="11"/>
      <c r="D38" s="19" t="s">
        <v>20</v>
      </c>
      <c r="E38" s="12" t="s">
        <v>21</v>
      </c>
      <c r="F38" s="13">
        <v>15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48</v>
      </c>
      <c r="E39" s="12" t="s">
        <v>21</v>
      </c>
      <c r="F39" s="13">
        <v>1.8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49</v>
      </c>
      <c r="E40" s="12" t="s">
        <v>21</v>
      </c>
      <c r="F40" s="13">
        <v>3.4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50</v>
      </c>
      <c r="E41" s="12" t="s">
        <v>21</v>
      </c>
      <c r="F41" s="13">
        <v>6.1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51</v>
      </c>
      <c r="E42" s="12" t="s">
        <v>21</v>
      </c>
      <c r="F42" s="13">
        <v>0.8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52</v>
      </c>
      <c r="E43" s="12" t="s">
        <v>21</v>
      </c>
      <c r="F43" s="13">
        <v>0.8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53</v>
      </c>
      <c r="E44" s="12" t="s">
        <v>21</v>
      </c>
      <c r="F44" s="13">
        <v>1.2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54</v>
      </c>
      <c r="E45" s="12" t="s">
        <v>21</v>
      </c>
      <c r="F45" s="13">
        <v>2.8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55</v>
      </c>
      <c r="E46" s="12" t="s">
        <v>28</v>
      </c>
      <c r="F46" s="13">
        <v>3.7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56</v>
      </c>
      <c r="E47" s="12" t="s">
        <v>28</v>
      </c>
      <c r="F47" s="13">
        <v>9.3000000000000007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25</v>
      </c>
      <c r="E48" s="12" t="s">
        <v>26</v>
      </c>
      <c r="F48" s="13">
        <v>2.4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27</v>
      </c>
      <c r="E49" s="12" t="s">
        <v>28</v>
      </c>
      <c r="F49" s="13">
        <v>6.9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29</v>
      </c>
      <c r="E50" s="12" t="s">
        <v>21</v>
      </c>
      <c r="F50" s="13">
        <v>0.3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31</v>
      </c>
      <c r="E51" s="12" t="s">
        <v>28</v>
      </c>
      <c r="F51" s="13">
        <v>6.9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57</v>
      </c>
      <c r="E52" s="12" t="s">
        <v>28</v>
      </c>
      <c r="F52" s="13">
        <v>6.6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11"/>
      <c r="C53" s="26" t="s">
        <v>58</v>
      </c>
      <c r="D53" s="28"/>
      <c r="E53" s="12" t="s">
        <v>15</v>
      </c>
      <c r="F53" s="13">
        <v>1</v>
      </c>
      <c r="G53" s="14">
        <f>+G54+G55+G56+G57+G58+G59+G60</f>
        <v>0</v>
      </c>
      <c r="H53" s="2"/>
      <c r="I53" s="15">
        <v>44</v>
      </c>
      <c r="J53" s="15">
        <v>3</v>
      </c>
    </row>
    <row r="54" spans="1:10" ht="42" customHeight="1">
      <c r="A54" s="10"/>
      <c r="B54" s="11"/>
      <c r="C54" s="11"/>
      <c r="D54" s="19" t="s">
        <v>59</v>
      </c>
      <c r="E54" s="12" t="s">
        <v>26</v>
      </c>
      <c r="F54" s="13">
        <v>1.8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60</v>
      </c>
      <c r="E55" s="12" t="s">
        <v>26</v>
      </c>
      <c r="F55" s="13">
        <v>6.5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61</v>
      </c>
      <c r="E56" s="12" t="s">
        <v>62</v>
      </c>
      <c r="F56" s="13">
        <v>1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63</v>
      </c>
      <c r="E57" s="12" t="s">
        <v>62</v>
      </c>
      <c r="F57" s="13">
        <v>2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64</v>
      </c>
      <c r="E58" s="12" t="s">
        <v>62</v>
      </c>
      <c r="F58" s="13">
        <v>2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65</v>
      </c>
      <c r="E59" s="12" t="s">
        <v>62</v>
      </c>
      <c r="F59" s="13">
        <v>2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66</v>
      </c>
      <c r="E60" s="12" t="s">
        <v>62</v>
      </c>
      <c r="F60" s="13">
        <v>1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26" t="s">
        <v>67</v>
      </c>
      <c r="D61" s="28"/>
      <c r="E61" s="12" t="s">
        <v>15</v>
      </c>
      <c r="F61" s="13">
        <v>1</v>
      </c>
      <c r="G61" s="14">
        <f>+G62</f>
        <v>0</v>
      </c>
      <c r="H61" s="2"/>
      <c r="I61" s="15">
        <v>52</v>
      </c>
      <c r="J61" s="15">
        <v>3</v>
      </c>
    </row>
    <row r="62" spans="1:10" ht="42" customHeight="1">
      <c r="A62" s="10"/>
      <c r="B62" s="11"/>
      <c r="C62" s="11"/>
      <c r="D62" s="19" t="s">
        <v>68</v>
      </c>
      <c r="E62" s="12" t="s">
        <v>45</v>
      </c>
      <c r="F62" s="13">
        <v>1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26" t="s">
        <v>69</v>
      </c>
      <c r="C63" s="27"/>
      <c r="D63" s="28"/>
      <c r="E63" s="12" t="s">
        <v>15</v>
      </c>
      <c r="F63" s="13">
        <v>1</v>
      </c>
      <c r="G63" s="14">
        <f>+G64+G66</f>
        <v>0</v>
      </c>
      <c r="H63" s="2"/>
      <c r="I63" s="15">
        <v>54</v>
      </c>
      <c r="J63" s="15">
        <v>2</v>
      </c>
    </row>
    <row r="64" spans="1:10" ht="42" customHeight="1">
      <c r="A64" s="10"/>
      <c r="B64" s="11"/>
      <c r="C64" s="26" t="s">
        <v>19</v>
      </c>
      <c r="D64" s="28"/>
      <c r="E64" s="12" t="s">
        <v>15</v>
      </c>
      <c r="F64" s="13">
        <v>1</v>
      </c>
      <c r="G64" s="14">
        <f>+G65</f>
        <v>0</v>
      </c>
      <c r="H64" s="2"/>
      <c r="I64" s="15">
        <v>55</v>
      </c>
      <c r="J64" s="15">
        <v>3</v>
      </c>
    </row>
    <row r="65" spans="1:10" ht="42" customHeight="1">
      <c r="A65" s="10"/>
      <c r="B65" s="11"/>
      <c r="C65" s="11"/>
      <c r="D65" s="19" t="s">
        <v>70</v>
      </c>
      <c r="E65" s="12" t="s">
        <v>21</v>
      </c>
      <c r="F65" s="13">
        <v>27.6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26" t="s">
        <v>71</v>
      </c>
      <c r="D66" s="28"/>
      <c r="E66" s="12" t="s">
        <v>15</v>
      </c>
      <c r="F66" s="13">
        <v>1</v>
      </c>
      <c r="G66" s="14">
        <f>+G67+G68+G69+G70</f>
        <v>0</v>
      </c>
      <c r="H66" s="2"/>
      <c r="I66" s="15">
        <v>57</v>
      </c>
      <c r="J66" s="15">
        <v>3</v>
      </c>
    </row>
    <row r="67" spans="1:10" ht="42" customHeight="1">
      <c r="A67" s="10"/>
      <c r="B67" s="11"/>
      <c r="C67" s="11"/>
      <c r="D67" s="19" t="s">
        <v>72</v>
      </c>
      <c r="E67" s="12" t="s">
        <v>21</v>
      </c>
      <c r="F67" s="13">
        <v>0.3</v>
      </c>
      <c r="G67" s="20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40</v>
      </c>
      <c r="E68" s="12" t="s">
        <v>28</v>
      </c>
      <c r="F68" s="13">
        <v>2</v>
      </c>
      <c r="G68" s="20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43</v>
      </c>
      <c r="E69" s="12" t="s">
        <v>42</v>
      </c>
      <c r="F69" s="13">
        <v>0.3</v>
      </c>
      <c r="G69" s="20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44</v>
      </c>
      <c r="E70" s="12" t="s">
        <v>45</v>
      </c>
      <c r="F70" s="13">
        <v>8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26" t="s">
        <v>73</v>
      </c>
      <c r="C71" s="27"/>
      <c r="D71" s="28"/>
      <c r="E71" s="12" t="s">
        <v>15</v>
      </c>
      <c r="F71" s="13">
        <v>1</v>
      </c>
      <c r="G71" s="14">
        <f>+G72+G75+G84+G89</f>
        <v>0</v>
      </c>
      <c r="H71" s="2"/>
      <c r="I71" s="15">
        <v>62</v>
      </c>
      <c r="J71" s="15">
        <v>2</v>
      </c>
    </row>
    <row r="72" spans="1:10" ht="42" customHeight="1">
      <c r="A72" s="10"/>
      <c r="B72" s="11"/>
      <c r="C72" s="26" t="s">
        <v>33</v>
      </c>
      <c r="D72" s="28"/>
      <c r="E72" s="12" t="s">
        <v>15</v>
      </c>
      <c r="F72" s="13">
        <v>1</v>
      </c>
      <c r="G72" s="14">
        <f>+G73+G74</f>
        <v>0</v>
      </c>
      <c r="H72" s="2"/>
      <c r="I72" s="15">
        <v>63</v>
      </c>
      <c r="J72" s="15">
        <v>3</v>
      </c>
    </row>
    <row r="73" spans="1:10" ht="42" customHeight="1">
      <c r="A73" s="10"/>
      <c r="B73" s="11"/>
      <c r="C73" s="11"/>
      <c r="D73" s="19" t="s">
        <v>74</v>
      </c>
      <c r="E73" s="12" t="s">
        <v>26</v>
      </c>
      <c r="F73" s="13">
        <v>8.5</v>
      </c>
      <c r="G73" s="20"/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19" t="s">
        <v>75</v>
      </c>
      <c r="E74" s="12" t="s">
        <v>26</v>
      </c>
      <c r="F74" s="13">
        <v>7.4</v>
      </c>
      <c r="G74" s="20"/>
      <c r="H74" s="2"/>
      <c r="I74" s="15">
        <v>65</v>
      </c>
      <c r="J74" s="15">
        <v>4</v>
      </c>
    </row>
    <row r="75" spans="1:10" ht="42" customHeight="1">
      <c r="A75" s="10"/>
      <c r="B75" s="11"/>
      <c r="C75" s="26" t="s">
        <v>19</v>
      </c>
      <c r="D75" s="28"/>
      <c r="E75" s="12" t="s">
        <v>15</v>
      </c>
      <c r="F75" s="13">
        <v>1</v>
      </c>
      <c r="G75" s="14">
        <f>+G76+G77+G78+G79+G80+G81+G82+G83</f>
        <v>0</v>
      </c>
      <c r="H75" s="2"/>
      <c r="I75" s="15">
        <v>66</v>
      </c>
      <c r="J75" s="15">
        <v>3</v>
      </c>
    </row>
    <row r="76" spans="1:10" ht="42" customHeight="1">
      <c r="A76" s="10"/>
      <c r="B76" s="11"/>
      <c r="C76" s="11"/>
      <c r="D76" s="19" t="s">
        <v>20</v>
      </c>
      <c r="E76" s="12" t="s">
        <v>21</v>
      </c>
      <c r="F76" s="13">
        <v>29.1</v>
      </c>
      <c r="G76" s="20"/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19" t="s">
        <v>76</v>
      </c>
      <c r="E77" s="12" t="s">
        <v>21</v>
      </c>
      <c r="F77" s="13">
        <v>7.8</v>
      </c>
      <c r="G77" s="20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19" t="s">
        <v>77</v>
      </c>
      <c r="E78" s="12" t="s">
        <v>21</v>
      </c>
      <c r="F78" s="13">
        <v>4.7</v>
      </c>
      <c r="G78" s="20"/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19" t="s">
        <v>78</v>
      </c>
      <c r="E79" s="12" t="s">
        <v>21</v>
      </c>
      <c r="F79" s="13">
        <v>13.4</v>
      </c>
      <c r="G79" s="20"/>
      <c r="H79" s="2"/>
      <c r="I79" s="15">
        <v>70</v>
      </c>
      <c r="J79" s="15">
        <v>4</v>
      </c>
    </row>
    <row r="80" spans="1:10" ht="42" customHeight="1">
      <c r="A80" s="10"/>
      <c r="B80" s="11"/>
      <c r="C80" s="11"/>
      <c r="D80" s="19" t="s">
        <v>79</v>
      </c>
      <c r="E80" s="12" t="s">
        <v>26</v>
      </c>
      <c r="F80" s="13">
        <v>14.7</v>
      </c>
      <c r="G80" s="20"/>
      <c r="H80" s="2"/>
      <c r="I80" s="15">
        <v>71</v>
      </c>
      <c r="J80" s="15">
        <v>4</v>
      </c>
    </row>
    <row r="81" spans="1:10" ht="42" customHeight="1">
      <c r="A81" s="10"/>
      <c r="B81" s="11"/>
      <c r="C81" s="11"/>
      <c r="D81" s="19" t="s">
        <v>25</v>
      </c>
      <c r="E81" s="12" t="s">
        <v>26</v>
      </c>
      <c r="F81" s="13">
        <v>2</v>
      </c>
      <c r="G81" s="20"/>
      <c r="H81" s="2"/>
      <c r="I81" s="15">
        <v>72</v>
      </c>
      <c r="J81" s="15">
        <v>4</v>
      </c>
    </row>
    <row r="82" spans="1:10" ht="42" customHeight="1">
      <c r="A82" s="10"/>
      <c r="B82" s="11"/>
      <c r="C82" s="11"/>
      <c r="D82" s="19" t="s">
        <v>80</v>
      </c>
      <c r="E82" s="12" t="s">
        <v>28</v>
      </c>
      <c r="F82" s="13">
        <v>27.3</v>
      </c>
      <c r="G82" s="20"/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19" t="s">
        <v>27</v>
      </c>
      <c r="E83" s="12" t="s">
        <v>28</v>
      </c>
      <c r="F83" s="13">
        <v>2.9</v>
      </c>
      <c r="G83" s="20"/>
      <c r="H83" s="2"/>
      <c r="I83" s="15">
        <v>74</v>
      </c>
      <c r="J83" s="15">
        <v>4</v>
      </c>
    </row>
    <row r="84" spans="1:10" ht="42" customHeight="1">
      <c r="A84" s="10"/>
      <c r="B84" s="11"/>
      <c r="C84" s="26" t="s">
        <v>30</v>
      </c>
      <c r="D84" s="28"/>
      <c r="E84" s="12" t="s">
        <v>15</v>
      </c>
      <c r="F84" s="13">
        <v>1</v>
      </c>
      <c r="G84" s="14">
        <f>+G85+G86+G87+G88</f>
        <v>0</v>
      </c>
      <c r="H84" s="2"/>
      <c r="I84" s="15">
        <v>75</v>
      </c>
      <c r="J84" s="15">
        <v>3</v>
      </c>
    </row>
    <row r="85" spans="1:10" ht="42" customHeight="1">
      <c r="A85" s="10"/>
      <c r="B85" s="11"/>
      <c r="C85" s="11"/>
      <c r="D85" s="19" t="s">
        <v>81</v>
      </c>
      <c r="E85" s="12" t="s">
        <v>28</v>
      </c>
      <c r="F85" s="13">
        <v>2.9</v>
      </c>
      <c r="G85" s="20"/>
      <c r="H85" s="2"/>
      <c r="I85" s="15">
        <v>76</v>
      </c>
      <c r="J85" s="15">
        <v>4</v>
      </c>
    </row>
    <row r="86" spans="1:10" ht="42" customHeight="1">
      <c r="A86" s="10"/>
      <c r="B86" s="11"/>
      <c r="C86" s="11"/>
      <c r="D86" s="19" t="s">
        <v>82</v>
      </c>
      <c r="E86" s="12" t="s">
        <v>28</v>
      </c>
      <c r="F86" s="13">
        <v>27.3</v>
      </c>
      <c r="G86" s="20"/>
      <c r="H86" s="2"/>
      <c r="I86" s="15">
        <v>77</v>
      </c>
      <c r="J86" s="15">
        <v>4</v>
      </c>
    </row>
    <row r="87" spans="1:10" ht="42" customHeight="1">
      <c r="A87" s="10"/>
      <c r="B87" s="11"/>
      <c r="C87" s="11"/>
      <c r="D87" s="19" t="s">
        <v>83</v>
      </c>
      <c r="E87" s="12" t="s">
        <v>28</v>
      </c>
      <c r="F87" s="13">
        <v>1.9</v>
      </c>
      <c r="G87" s="20"/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19" t="s">
        <v>84</v>
      </c>
      <c r="E88" s="12" t="s">
        <v>28</v>
      </c>
      <c r="F88" s="13">
        <v>27.3</v>
      </c>
      <c r="G88" s="20"/>
      <c r="H88" s="2"/>
      <c r="I88" s="15">
        <v>79</v>
      </c>
      <c r="J88" s="15">
        <v>4</v>
      </c>
    </row>
    <row r="89" spans="1:10" ht="42" customHeight="1">
      <c r="A89" s="10"/>
      <c r="B89" s="11"/>
      <c r="C89" s="26" t="s">
        <v>24</v>
      </c>
      <c r="D89" s="28"/>
      <c r="E89" s="12" t="s">
        <v>15</v>
      </c>
      <c r="F89" s="13">
        <v>1</v>
      </c>
      <c r="G89" s="14">
        <f>+G90+G91+G92</f>
        <v>0</v>
      </c>
      <c r="H89" s="2"/>
      <c r="I89" s="15">
        <v>80</v>
      </c>
      <c r="J89" s="15">
        <v>3</v>
      </c>
    </row>
    <row r="90" spans="1:10" ht="42" customHeight="1">
      <c r="A90" s="10"/>
      <c r="B90" s="11"/>
      <c r="C90" s="11"/>
      <c r="D90" s="19" t="s">
        <v>85</v>
      </c>
      <c r="E90" s="12" t="s">
        <v>21</v>
      </c>
      <c r="F90" s="13">
        <v>2.2999999999999998</v>
      </c>
      <c r="G90" s="20"/>
      <c r="H90" s="2"/>
      <c r="I90" s="15">
        <v>81</v>
      </c>
      <c r="J90" s="15">
        <v>4</v>
      </c>
    </row>
    <row r="91" spans="1:10" ht="42" customHeight="1">
      <c r="A91" s="10"/>
      <c r="B91" s="11"/>
      <c r="C91" s="11"/>
      <c r="D91" s="19" t="s">
        <v>86</v>
      </c>
      <c r="E91" s="12" t="s">
        <v>21</v>
      </c>
      <c r="F91" s="13">
        <v>5</v>
      </c>
      <c r="G91" s="20"/>
      <c r="H91" s="2"/>
      <c r="I91" s="15">
        <v>82</v>
      </c>
      <c r="J91" s="15">
        <v>4</v>
      </c>
    </row>
    <row r="92" spans="1:10" ht="42" customHeight="1">
      <c r="A92" s="10"/>
      <c r="B92" s="11"/>
      <c r="C92" s="11"/>
      <c r="D92" s="19" t="s">
        <v>29</v>
      </c>
      <c r="E92" s="12" t="s">
        <v>21</v>
      </c>
      <c r="F92" s="13">
        <v>0.1</v>
      </c>
      <c r="G92" s="20"/>
      <c r="H92" s="2"/>
      <c r="I92" s="15">
        <v>83</v>
      </c>
      <c r="J92" s="15">
        <v>4</v>
      </c>
    </row>
    <row r="93" spans="1:10" ht="42" customHeight="1">
      <c r="A93" s="10"/>
      <c r="B93" s="26" t="s">
        <v>87</v>
      </c>
      <c r="C93" s="27"/>
      <c r="D93" s="28"/>
      <c r="E93" s="12" t="s">
        <v>15</v>
      </c>
      <c r="F93" s="13">
        <v>1</v>
      </c>
      <c r="G93" s="14">
        <f>+G94+G97+G99</f>
        <v>0</v>
      </c>
      <c r="H93" s="2"/>
      <c r="I93" s="15">
        <v>84</v>
      </c>
      <c r="J93" s="15">
        <v>2</v>
      </c>
    </row>
    <row r="94" spans="1:10" ht="42" customHeight="1">
      <c r="A94" s="10"/>
      <c r="B94" s="11"/>
      <c r="C94" s="26" t="s">
        <v>24</v>
      </c>
      <c r="D94" s="28"/>
      <c r="E94" s="12" t="s">
        <v>15</v>
      </c>
      <c r="F94" s="13">
        <v>1</v>
      </c>
      <c r="G94" s="14">
        <f>+G95+G96</f>
        <v>0</v>
      </c>
      <c r="H94" s="2"/>
      <c r="I94" s="15">
        <v>85</v>
      </c>
      <c r="J94" s="15">
        <v>3</v>
      </c>
    </row>
    <row r="95" spans="1:10" ht="42" customHeight="1">
      <c r="A95" s="10"/>
      <c r="B95" s="11"/>
      <c r="C95" s="11"/>
      <c r="D95" s="19" t="s">
        <v>88</v>
      </c>
      <c r="E95" s="12" t="s">
        <v>21</v>
      </c>
      <c r="F95" s="13">
        <v>5.5</v>
      </c>
      <c r="G95" s="20"/>
      <c r="H95" s="2"/>
      <c r="I95" s="15">
        <v>86</v>
      </c>
      <c r="J95" s="15">
        <v>4</v>
      </c>
    </row>
    <row r="96" spans="1:10" ht="42" customHeight="1">
      <c r="A96" s="10"/>
      <c r="B96" s="11"/>
      <c r="C96" s="11"/>
      <c r="D96" s="19" t="s">
        <v>89</v>
      </c>
      <c r="E96" s="12" t="s">
        <v>21</v>
      </c>
      <c r="F96" s="13">
        <v>5.5</v>
      </c>
      <c r="G96" s="20"/>
      <c r="H96" s="2"/>
      <c r="I96" s="15">
        <v>87</v>
      </c>
      <c r="J96" s="15">
        <v>4</v>
      </c>
    </row>
    <row r="97" spans="1:10" ht="42" customHeight="1">
      <c r="A97" s="10"/>
      <c r="B97" s="11"/>
      <c r="C97" s="26" t="s">
        <v>19</v>
      </c>
      <c r="D97" s="28"/>
      <c r="E97" s="12" t="s">
        <v>15</v>
      </c>
      <c r="F97" s="13">
        <v>1</v>
      </c>
      <c r="G97" s="14">
        <f>+G98</f>
        <v>0</v>
      </c>
      <c r="H97" s="2"/>
      <c r="I97" s="15">
        <v>88</v>
      </c>
      <c r="J97" s="15">
        <v>3</v>
      </c>
    </row>
    <row r="98" spans="1:10" ht="42" customHeight="1">
      <c r="A98" s="10"/>
      <c r="B98" s="11"/>
      <c r="C98" s="11"/>
      <c r="D98" s="19" t="s">
        <v>22</v>
      </c>
      <c r="E98" s="12" t="s">
        <v>21</v>
      </c>
      <c r="F98" s="13">
        <v>1.5</v>
      </c>
      <c r="G98" s="20"/>
      <c r="H98" s="2"/>
      <c r="I98" s="15">
        <v>89</v>
      </c>
      <c r="J98" s="15">
        <v>4</v>
      </c>
    </row>
    <row r="99" spans="1:10" ht="42" customHeight="1">
      <c r="A99" s="10"/>
      <c r="B99" s="11"/>
      <c r="C99" s="26" t="s">
        <v>30</v>
      </c>
      <c r="D99" s="28"/>
      <c r="E99" s="12" t="s">
        <v>15</v>
      </c>
      <c r="F99" s="13">
        <v>1</v>
      </c>
      <c r="G99" s="14">
        <f>+G100+G101</f>
        <v>0</v>
      </c>
      <c r="H99" s="2"/>
      <c r="I99" s="15">
        <v>90</v>
      </c>
      <c r="J99" s="15">
        <v>3</v>
      </c>
    </row>
    <row r="100" spans="1:10" ht="42" customHeight="1">
      <c r="A100" s="10"/>
      <c r="B100" s="11"/>
      <c r="C100" s="11"/>
      <c r="D100" s="19" t="s">
        <v>90</v>
      </c>
      <c r="E100" s="12" t="s">
        <v>28</v>
      </c>
      <c r="F100" s="13">
        <v>6.4</v>
      </c>
      <c r="G100" s="20"/>
      <c r="H100" s="2"/>
      <c r="I100" s="15">
        <v>91</v>
      </c>
      <c r="J100" s="15">
        <v>4</v>
      </c>
    </row>
    <row r="101" spans="1:10" ht="42" customHeight="1">
      <c r="A101" s="10"/>
      <c r="B101" s="11"/>
      <c r="C101" s="11"/>
      <c r="D101" s="19" t="s">
        <v>84</v>
      </c>
      <c r="E101" s="12" t="s">
        <v>28</v>
      </c>
      <c r="F101" s="13">
        <v>6.4</v>
      </c>
      <c r="G101" s="20"/>
      <c r="H101" s="2"/>
      <c r="I101" s="15">
        <v>92</v>
      </c>
      <c r="J101" s="15">
        <v>4</v>
      </c>
    </row>
    <row r="102" spans="1:10" ht="42" customHeight="1">
      <c r="A102" s="10"/>
      <c r="B102" s="26" t="s">
        <v>91</v>
      </c>
      <c r="C102" s="27"/>
      <c r="D102" s="28"/>
      <c r="E102" s="12" t="s">
        <v>15</v>
      </c>
      <c r="F102" s="13">
        <v>1</v>
      </c>
      <c r="G102" s="14">
        <f>+G103</f>
        <v>0</v>
      </c>
      <c r="H102" s="2"/>
      <c r="I102" s="15">
        <v>93</v>
      </c>
      <c r="J102" s="15">
        <v>2</v>
      </c>
    </row>
    <row r="103" spans="1:10" ht="42" customHeight="1">
      <c r="A103" s="10"/>
      <c r="B103" s="11"/>
      <c r="C103" s="26" t="s">
        <v>33</v>
      </c>
      <c r="D103" s="28"/>
      <c r="E103" s="12" t="s">
        <v>15</v>
      </c>
      <c r="F103" s="13">
        <v>1</v>
      </c>
      <c r="G103" s="14">
        <f>+G104+G105</f>
        <v>0</v>
      </c>
      <c r="H103" s="2"/>
      <c r="I103" s="15">
        <v>94</v>
      </c>
      <c r="J103" s="15">
        <v>3</v>
      </c>
    </row>
    <row r="104" spans="1:10" ht="42" customHeight="1">
      <c r="A104" s="10"/>
      <c r="B104" s="11"/>
      <c r="C104" s="11"/>
      <c r="D104" s="19" t="s">
        <v>92</v>
      </c>
      <c r="E104" s="12" t="s">
        <v>15</v>
      </c>
      <c r="F104" s="13">
        <v>1</v>
      </c>
      <c r="G104" s="20"/>
      <c r="H104" s="2"/>
      <c r="I104" s="15">
        <v>95</v>
      </c>
      <c r="J104" s="15">
        <v>4</v>
      </c>
    </row>
    <row r="105" spans="1:10" ht="42" customHeight="1">
      <c r="A105" s="10"/>
      <c r="B105" s="11"/>
      <c r="C105" s="11"/>
      <c r="D105" s="19" t="s">
        <v>93</v>
      </c>
      <c r="E105" s="12" t="s">
        <v>15</v>
      </c>
      <c r="F105" s="13">
        <v>1</v>
      </c>
      <c r="G105" s="20"/>
      <c r="H105" s="2"/>
      <c r="I105" s="15">
        <v>96</v>
      </c>
      <c r="J105" s="15">
        <v>4</v>
      </c>
    </row>
    <row r="106" spans="1:10" ht="42" customHeight="1">
      <c r="A106" s="10"/>
      <c r="B106" s="26" t="s">
        <v>94</v>
      </c>
      <c r="C106" s="27"/>
      <c r="D106" s="28"/>
      <c r="E106" s="12" t="s">
        <v>15</v>
      </c>
      <c r="F106" s="13">
        <v>1</v>
      </c>
      <c r="G106" s="14">
        <f>+G107</f>
        <v>0</v>
      </c>
      <c r="H106" s="2"/>
      <c r="I106" s="15">
        <v>97</v>
      </c>
      <c r="J106" s="15">
        <v>2</v>
      </c>
    </row>
    <row r="107" spans="1:10" ht="42" customHeight="1">
      <c r="A107" s="10"/>
      <c r="B107" s="11"/>
      <c r="C107" s="26" t="s">
        <v>95</v>
      </c>
      <c r="D107" s="28"/>
      <c r="E107" s="12" t="s">
        <v>15</v>
      </c>
      <c r="F107" s="13">
        <v>1</v>
      </c>
      <c r="G107" s="14">
        <f>+G108+G109+G110+G111+G112+G113+G114+G115+G116+G117+G118+G119+G120</f>
        <v>0</v>
      </c>
      <c r="H107" s="2"/>
      <c r="I107" s="15">
        <v>98</v>
      </c>
      <c r="J107" s="15">
        <v>3</v>
      </c>
    </row>
    <row r="108" spans="1:10" ht="42" customHeight="1">
      <c r="A108" s="10"/>
      <c r="B108" s="11"/>
      <c r="C108" s="11"/>
      <c r="D108" s="19" t="s">
        <v>96</v>
      </c>
      <c r="E108" s="12" t="s">
        <v>21</v>
      </c>
      <c r="F108" s="13">
        <v>5.6</v>
      </c>
      <c r="G108" s="20"/>
      <c r="H108" s="2"/>
      <c r="I108" s="15">
        <v>99</v>
      </c>
      <c r="J108" s="15">
        <v>4</v>
      </c>
    </row>
    <row r="109" spans="1:10" ht="42" customHeight="1">
      <c r="A109" s="10"/>
      <c r="B109" s="11"/>
      <c r="C109" s="11"/>
      <c r="D109" s="19" t="s">
        <v>22</v>
      </c>
      <c r="E109" s="12" t="s">
        <v>21</v>
      </c>
      <c r="F109" s="13">
        <v>3.5</v>
      </c>
      <c r="G109" s="20"/>
      <c r="H109" s="2"/>
      <c r="I109" s="15">
        <v>100</v>
      </c>
      <c r="J109" s="15">
        <v>4</v>
      </c>
    </row>
    <row r="110" spans="1:10" ht="42" customHeight="1">
      <c r="A110" s="10"/>
      <c r="B110" s="11"/>
      <c r="C110" s="11"/>
      <c r="D110" s="19" t="s">
        <v>25</v>
      </c>
      <c r="E110" s="12" t="s">
        <v>26</v>
      </c>
      <c r="F110" s="13">
        <v>3</v>
      </c>
      <c r="G110" s="20"/>
      <c r="H110" s="2"/>
      <c r="I110" s="15">
        <v>101</v>
      </c>
      <c r="J110" s="15">
        <v>4</v>
      </c>
    </row>
    <row r="111" spans="1:10" ht="42" customHeight="1">
      <c r="A111" s="10"/>
      <c r="B111" s="11"/>
      <c r="C111" s="11"/>
      <c r="D111" s="19" t="s">
        <v>27</v>
      </c>
      <c r="E111" s="12" t="s">
        <v>28</v>
      </c>
      <c r="F111" s="13">
        <v>33.4</v>
      </c>
      <c r="G111" s="20"/>
      <c r="H111" s="2"/>
      <c r="I111" s="15">
        <v>102</v>
      </c>
      <c r="J111" s="15">
        <v>4</v>
      </c>
    </row>
    <row r="112" spans="1:10" ht="42" customHeight="1">
      <c r="A112" s="10"/>
      <c r="B112" s="11"/>
      <c r="C112" s="11"/>
      <c r="D112" s="19" t="s">
        <v>97</v>
      </c>
      <c r="E112" s="12" t="s">
        <v>21</v>
      </c>
      <c r="F112" s="13">
        <v>0.4</v>
      </c>
      <c r="G112" s="20"/>
      <c r="H112" s="2"/>
      <c r="I112" s="15">
        <v>103</v>
      </c>
      <c r="J112" s="15">
        <v>4</v>
      </c>
    </row>
    <row r="113" spans="1:10" ht="42" customHeight="1">
      <c r="A113" s="10"/>
      <c r="B113" s="11"/>
      <c r="C113" s="11"/>
      <c r="D113" s="19" t="s">
        <v>98</v>
      </c>
      <c r="E113" s="12" t="s">
        <v>28</v>
      </c>
      <c r="F113" s="13">
        <v>11</v>
      </c>
      <c r="G113" s="20"/>
      <c r="H113" s="2"/>
      <c r="I113" s="15">
        <v>104</v>
      </c>
      <c r="J113" s="15">
        <v>4</v>
      </c>
    </row>
    <row r="114" spans="1:10" ht="42" customHeight="1">
      <c r="A114" s="10"/>
      <c r="B114" s="11"/>
      <c r="C114" s="11"/>
      <c r="D114" s="19" t="s">
        <v>99</v>
      </c>
      <c r="E114" s="12" t="s">
        <v>21</v>
      </c>
      <c r="F114" s="13">
        <v>0.8</v>
      </c>
      <c r="G114" s="20"/>
      <c r="H114" s="2"/>
      <c r="I114" s="15">
        <v>105</v>
      </c>
      <c r="J114" s="15">
        <v>4</v>
      </c>
    </row>
    <row r="115" spans="1:10" ht="42" customHeight="1">
      <c r="A115" s="10"/>
      <c r="B115" s="11"/>
      <c r="C115" s="11"/>
      <c r="D115" s="19" t="s">
        <v>100</v>
      </c>
      <c r="E115" s="12" t="s">
        <v>21</v>
      </c>
      <c r="F115" s="13">
        <v>6.3</v>
      </c>
      <c r="G115" s="20"/>
      <c r="H115" s="2"/>
      <c r="I115" s="15">
        <v>106</v>
      </c>
      <c r="J115" s="15">
        <v>4</v>
      </c>
    </row>
    <row r="116" spans="1:10" ht="42" customHeight="1">
      <c r="A116" s="10"/>
      <c r="B116" s="11"/>
      <c r="C116" s="11"/>
      <c r="D116" s="19" t="s">
        <v>101</v>
      </c>
      <c r="E116" s="12" t="s">
        <v>21</v>
      </c>
      <c r="F116" s="13">
        <v>1.6</v>
      </c>
      <c r="G116" s="20"/>
      <c r="H116" s="2"/>
      <c r="I116" s="15">
        <v>107</v>
      </c>
      <c r="J116" s="15">
        <v>4</v>
      </c>
    </row>
    <row r="117" spans="1:10" ht="42" customHeight="1">
      <c r="A117" s="10"/>
      <c r="B117" s="11"/>
      <c r="C117" s="11"/>
      <c r="D117" s="19" t="s">
        <v>29</v>
      </c>
      <c r="E117" s="12" t="s">
        <v>21</v>
      </c>
      <c r="F117" s="13">
        <v>1.3</v>
      </c>
      <c r="G117" s="20"/>
      <c r="H117" s="2"/>
      <c r="I117" s="15">
        <v>108</v>
      </c>
      <c r="J117" s="15">
        <v>4</v>
      </c>
    </row>
    <row r="118" spans="1:10" ht="42" customHeight="1">
      <c r="A118" s="10"/>
      <c r="B118" s="11"/>
      <c r="C118" s="11"/>
      <c r="D118" s="19" t="s">
        <v>102</v>
      </c>
      <c r="E118" s="12" t="s">
        <v>21</v>
      </c>
      <c r="F118" s="13">
        <v>2.8</v>
      </c>
      <c r="G118" s="20"/>
      <c r="H118" s="2"/>
      <c r="I118" s="15">
        <v>109</v>
      </c>
      <c r="J118" s="15">
        <v>4</v>
      </c>
    </row>
    <row r="119" spans="1:10" ht="42" customHeight="1">
      <c r="A119" s="10"/>
      <c r="B119" s="11"/>
      <c r="C119" s="11"/>
      <c r="D119" s="19" t="s">
        <v>89</v>
      </c>
      <c r="E119" s="12" t="s">
        <v>21</v>
      </c>
      <c r="F119" s="13">
        <v>6.3</v>
      </c>
      <c r="G119" s="20"/>
      <c r="H119" s="2"/>
      <c r="I119" s="15">
        <v>110</v>
      </c>
      <c r="J119" s="15">
        <v>4</v>
      </c>
    </row>
    <row r="120" spans="1:10" ht="42" customHeight="1">
      <c r="A120" s="10"/>
      <c r="B120" s="11"/>
      <c r="C120" s="11"/>
      <c r="D120" s="19" t="s">
        <v>86</v>
      </c>
      <c r="E120" s="12" t="s">
        <v>21</v>
      </c>
      <c r="F120" s="13">
        <v>2</v>
      </c>
      <c r="G120" s="20"/>
      <c r="H120" s="2"/>
      <c r="I120" s="15">
        <v>111</v>
      </c>
      <c r="J120" s="15">
        <v>4</v>
      </c>
    </row>
    <row r="121" spans="1:10" ht="42" customHeight="1">
      <c r="A121" s="10"/>
      <c r="B121" s="26" t="s">
        <v>103</v>
      </c>
      <c r="C121" s="27"/>
      <c r="D121" s="28"/>
      <c r="E121" s="12" t="s">
        <v>15</v>
      </c>
      <c r="F121" s="13">
        <v>1</v>
      </c>
      <c r="G121" s="14">
        <f>+G122</f>
        <v>0</v>
      </c>
      <c r="H121" s="2"/>
      <c r="I121" s="15">
        <v>112</v>
      </c>
      <c r="J121" s="15">
        <v>2</v>
      </c>
    </row>
    <row r="122" spans="1:10" ht="42" customHeight="1">
      <c r="A122" s="10"/>
      <c r="B122" s="11"/>
      <c r="C122" s="26" t="s">
        <v>30</v>
      </c>
      <c r="D122" s="28"/>
      <c r="E122" s="12" t="s">
        <v>15</v>
      </c>
      <c r="F122" s="13">
        <v>1</v>
      </c>
      <c r="G122" s="14">
        <f>+G123+G124+G125+G126+G127+G128</f>
        <v>0</v>
      </c>
      <c r="H122" s="2"/>
      <c r="I122" s="15">
        <v>113</v>
      </c>
      <c r="J122" s="15">
        <v>3</v>
      </c>
    </row>
    <row r="123" spans="1:10" ht="42" customHeight="1">
      <c r="A123" s="10"/>
      <c r="B123" s="11"/>
      <c r="C123" s="11"/>
      <c r="D123" s="19" t="s">
        <v>90</v>
      </c>
      <c r="E123" s="12" t="s">
        <v>28</v>
      </c>
      <c r="F123" s="13">
        <v>57.7</v>
      </c>
      <c r="G123" s="20"/>
      <c r="H123" s="2"/>
      <c r="I123" s="15">
        <v>114</v>
      </c>
      <c r="J123" s="15">
        <v>4</v>
      </c>
    </row>
    <row r="124" spans="1:10" ht="42" customHeight="1">
      <c r="A124" s="10"/>
      <c r="B124" s="11"/>
      <c r="C124" s="11"/>
      <c r="D124" s="19" t="s">
        <v>84</v>
      </c>
      <c r="E124" s="12" t="s">
        <v>28</v>
      </c>
      <c r="F124" s="13">
        <v>57.7</v>
      </c>
      <c r="G124" s="20"/>
      <c r="H124" s="2"/>
      <c r="I124" s="15">
        <v>115</v>
      </c>
      <c r="J124" s="15">
        <v>4</v>
      </c>
    </row>
    <row r="125" spans="1:10" ht="42" customHeight="1">
      <c r="A125" s="10"/>
      <c r="B125" s="11"/>
      <c r="C125" s="11"/>
      <c r="D125" s="19" t="s">
        <v>104</v>
      </c>
      <c r="E125" s="12" t="s">
        <v>28</v>
      </c>
      <c r="F125" s="13">
        <v>57.7</v>
      </c>
      <c r="G125" s="20"/>
      <c r="H125" s="2"/>
      <c r="I125" s="15">
        <v>116</v>
      </c>
      <c r="J125" s="15">
        <v>4</v>
      </c>
    </row>
    <row r="126" spans="1:10" ht="42" customHeight="1">
      <c r="A126" s="10"/>
      <c r="B126" s="11"/>
      <c r="C126" s="11"/>
      <c r="D126" s="19" t="s">
        <v>105</v>
      </c>
      <c r="E126" s="12" t="s">
        <v>28</v>
      </c>
      <c r="F126" s="13">
        <v>1.5</v>
      </c>
      <c r="G126" s="20"/>
      <c r="H126" s="2"/>
      <c r="I126" s="15">
        <v>117</v>
      </c>
      <c r="J126" s="15">
        <v>4</v>
      </c>
    </row>
    <row r="127" spans="1:10" ht="42" customHeight="1">
      <c r="A127" s="10"/>
      <c r="B127" s="11"/>
      <c r="C127" s="11"/>
      <c r="D127" s="19" t="s">
        <v>106</v>
      </c>
      <c r="E127" s="12" t="s">
        <v>28</v>
      </c>
      <c r="F127" s="13">
        <v>3.2</v>
      </c>
      <c r="G127" s="20"/>
      <c r="H127" s="2"/>
      <c r="I127" s="15">
        <v>118</v>
      </c>
      <c r="J127" s="15">
        <v>4</v>
      </c>
    </row>
    <row r="128" spans="1:10" ht="42" customHeight="1">
      <c r="A128" s="10"/>
      <c r="B128" s="11"/>
      <c r="C128" s="11"/>
      <c r="D128" s="19" t="s">
        <v>107</v>
      </c>
      <c r="E128" s="12" t="s">
        <v>28</v>
      </c>
      <c r="F128" s="13">
        <v>23</v>
      </c>
      <c r="G128" s="20"/>
      <c r="H128" s="2"/>
      <c r="I128" s="15">
        <v>119</v>
      </c>
      <c r="J128" s="15">
        <v>4</v>
      </c>
    </row>
    <row r="129" spans="1:10" ht="42" customHeight="1">
      <c r="A129" s="10"/>
      <c r="B129" s="26" t="s">
        <v>108</v>
      </c>
      <c r="C129" s="27"/>
      <c r="D129" s="28"/>
      <c r="E129" s="12" t="s">
        <v>15</v>
      </c>
      <c r="F129" s="13">
        <v>1</v>
      </c>
      <c r="G129" s="14">
        <f>+G130</f>
        <v>0</v>
      </c>
      <c r="H129" s="2"/>
      <c r="I129" s="15">
        <v>120</v>
      </c>
      <c r="J129" s="15">
        <v>2</v>
      </c>
    </row>
    <row r="130" spans="1:10" ht="42" customHeight="1">
      <c r="A130" s="10"/>
      <c r="B130" s="11"/>
      <c r="C130" s="26" t="s">
        <v>109</v>
      </c>
      <c r="D130" s="28"/>
      <c r="E130" s="12" t="s">
        <v>15</v>
      </c>
      <c r="F130" s="13">
        <v>1</v>
      </c>
      <c r="G130" s="14">
        <f>+G131+G132+G133+G134</f>
        <v>0</v>
      </c>
      <c r="H130" s="2"/>
      <c r="I130" s="15">
        <v>121</v>
      </c>
      <c r="J130" s="15">
        <v>3</v>
      </c>
    </row>
    <row r="131" spans="1:10" ht="42" customHeight="1">
      <c r="A131" s="10"/>
      <c r="B131" s="11"/>
      <c r="C131" s="11"/>
      <c r="D131" s="19" t="s">
        <v>110</v>
      </c>
      <c r="E131" s="12" t="s">
        <v>21</v>
      </c>
      <c r="F131" s="13">
        <v>0.8</v>
      </c>
      <c r="G131" s="20"/>
      <c r="H131" s="2"/>
      <c r="I131" s="15">
        <v>122</v>
      </c>
      <c r="J131" s="15">
        <v>4</v>
      </c>
    </row>
    <row r="132" spans="1:10" ht="42" customHeight="1">
      <c r="A132" s="10"/>
      <c r="B132" s="11"/>
      <c r="C132" s="11"/>
      <c r="D132" s="19" t="s">
        <v>40</v>
      </c>
      <c r="E132" s="12" t="s">
        <v>28</v>
      </c>
      <c r="F132" s="13">
        <v>6.5</v>
      </c>
      <c r="G132" s="20"/>
      <c r="H132" s="2"/>
      <c r="I132" s="15">
        <v>123</v>
      </c>
      <c r="J132" s="15">
        <v>4</v>
      </c>
    </row>
    <row r="133" spans="1:10" ht="42" customHeight="1">
      <c r="A133" s="10"/>
      <c r="B133" s="11"/>
      <c r="C133" s="11"/>
      <c r="D133" s="19" t="s">
        <v>111</v>
      </c>
      <c r="E133" s="12" t="s">
        <v>28</v>
      </c>
      <c r="F133" s="13">
        <v>0.3</v>
      </c>
      <c r="G133" s="20"/>
      <c r="H133" s="2"/>
      <c r="I133" s="15">
        <v>124</v>
      </c>
      <c r="J133" s="15">
        <v>4</v>
      </c>
    </row>
    <row r="134" spans="1:10" ht="42" customHeight="1">
      <c r="A134" s="10"/>
      <c r="B134" s="11"/>
      <c r="C134" s="11"/>
      <c r="D134" s="19" t="s">
        <v>112</v>
      </c>
      <c r="E134" s="12" t="s">
        <v>113</v>
      </c>
      <c r="F134" s="13">
        <v>9</v>
      </c>
      <c r="G134" s="20"/>
      <c r="H134" s="2"/>
      <c r="I134" s="15">
        <v>125</v>
      </c>
      <c r="J134" s="15">
        <v>4</v>
      </c>
    </row>
    <row r="135" spans="1:10" ht="42" customHeight="1">
      <c r="A135" s="10"/>
      <c r="B135" s="26" t="s">
        <v>114</v>
      </c>
      <c r="C135" s="27"/>
      <c r="D135" s="28"/>
      <c r="E135" s="12" t="s">
        <v>15</v>
      </c>
      <c r="F135" s="13">
        <v>1</v>
      </c>
      <c r="G135" s="14">
        <f>+G136</f>
        <v>0</v>
      </c>
      <c r="H135" s="2"/>
      <c r="I135" s="15">
        <v>126</v>
      </c>
      <c r="J135" s="15">
        <v>2</v>
      </c>
    </row>
    <row r="136" spans="1:10" ht="42" customHeight="1">
      <c r="A136" s="10"/>
      <c r="B136" s="11"/>
      <c r="C136" s="26" t="s">
        <v>115</v>
      </c>
      <c r="D136" s="28"/>
      <c r="E136" s="12" t="s">
        <v>15</v>
      </c>
      <c r="F136" s="13">
        <v>1</v>
      </c>
      <c r="G136" s="14">
        <f>+G137+G138</f>
        <v>0</v>
      </c>
      <c r="H136" s="2"/>
      <c r="I136" s="15">
        <v>127</v>
      </c>
      <c r="J136" s="15">
        <v>3</v>
      </c>
    </row>
    <row r="137" spans="1:10" ht="42" customHeight="1">
      <c r="A137" s="10"/>
      <c r="B137" s="11"/>
      <c r="C137" s="11"/>
      <c r="D137" s="19" t="s">
        <v>116</v>
      </c>
      <c r="E137" s="12" t="s">
        <v>117</v>
      </c>
      <c r="F137" s="13">
        <v>1</v>
      </c>
      <c r="G137" s="20"/>
      <c r="H137" s="2"/>
      <c r="I137" s="15">
        <v>128</v>
      </c>
      <c r="J137" s="15">
        <v>4</v>
      </c>
    </row>
    <row r="138" spans="1:10" ht="42" customHeight="1">
      <c r="A138" s="10"/>
      <c r="B138" s="11"/>
      <c r="C138" s="11"/>
      <c r="D138" s="19" t="s">
        <v>118</v>
      </c>
      <c r="E138" s="12" t="s">
        <v>113</v>
      </c>
      <c r="F138" s="13">
        <v>1</v>
      </c>
      <c r="G138" s="20"/>
      <c r="H138" s="2"/>
      <c r="I138" s="15">
        <v>129</v>
      </c>
      <c r="J138" s="15">
        <v>4</v>
      </c>
    </row>
    <row r="139" spans="1:10" ht="42" customHeight="1">
      <c r="A139" s="10"/>
      <c r="B139" s="26" t="s">
        <v>119</v>
      </c>
      <c r="C139" s="27"/>
      <c r="D139" s="28"/>
      <c r="E139" s="12" t="s">
        <v>15</v>
      </c>
      <c r="F139" s="13">
        <v>1</v>
      </c>
      <c r="G139" s="14">
        <f>+G140</f>
        <v>0</v>
      </c>
      <c r="H139" s="2"/>
      <c r="I139" s="15">
        <v>130</v>
      </c>
      <c r="J139" s="15">
        <v>2</v>
      </c>
    </row>
    <row r="140" spans="1:10" ht="42" customHeight="1">
      <c r="A140" s="10"/>
      <c r="B140" s="11"/>
      <c r="C140" s="26" t="s">
        <v>120</v>
      </c>
      <c r="D140" s="28"/>
      <c r="E140" s="12" t="s">
        <v>15</v>
      </c>
      <c r="F140" s="13">
        <v>1</v>
      </c>
      <c r="G140" s="14">
        <f>+G141+G142</f>
        <v>0</v>
      </c>
      <c r="H140" s="2"/>
      <c r="I140" s="15">
        <v>131</v>
      </c>
      <c r="J140" s="15">
        <v>3</v>
      </c>
    </row>
    <row r="141" spans="1:10" ht="42" customHeight="1">
      <c r="A141" s="10"/>
      <c r="B141" s="11"/>
      <c r="C141" s="11"/>
      <c r="D141" s="19" t="s">
        <v>121</v>
      </c>
      <c r="E141" s="12" t="s">
        <v>21</v>
      </c>
      <c r="F141" s="13">
        <v>21.9</v>
      </c>
      <c r="G141" s="20"/>
      <c r="H141" s="2"/>
      <c r="I141" s="15">
        <v>132</v>
      </c>
      <c r="J141" s="15">
        <v>4</v>
      </c>
    </row>
    <row r="142" spans="1:10" ht="42" customHeight="1">
      <c r="A142" s="10"/>
      <c r="B142" s="11"/>
      <c r="C142" s="11"/>
      <c r="D142" s="19" t="s">
        <v>40</v>
      </c>
      <c r="E142" s="12" t="s">
        <v>28</v>
      </c>
      <c r="F142" s="13">
        <v>6</v>
      </c>
      <c r="G142" s="20"/>
      <c r="H142" s="2"/>
      <c r="I142" s="15">
        <v>133</v>
      </c>
      <c r="J142" s="15">
        <v>4</v>
      </c>
    </row>
    <row r="143" spans="1:10" ht="42" customHeight="1">
      <c r="A143" s="10"/>
      <c r="B143" s="26" t="s">
        <v>122</v>
      </c>
      <c r="C143" s="27"/>
      <c r="D143" s="28"/>
      <c r="E143" s="12" t="s">
        <v>15</v>
      </c>
      <c r="F143" s="13">
        <v>1</v>
      </c>
      <c r="G143" s="14">
        <f>+G144</f>
        <v>0</v>
      </c>
      <c r="H143" s="2"/>
      <c r="I143" s="15">
        <v>134</v>
      </c>
      <c r="J143" s="15">
        <v>2</v>
      </c>
    </row>
    <row r="144" spans="1:10" ht="42" customHeight="1">
      <c r="A144" s="10"/>
      <c r="B144" s="11"/>
      <c r="C144" s="26" t="s">
        <v>37</v>
      </c>
      <c r="D144" s="28"/>
      <c r="E144" s="12" t="s">
        <v>15</v>
      </c>
      <c r="F144" s="13">
        <v>1</v>
      </c>
      <c r="G144" s="14">
        <f>+G145+G146+G147+G148+G149+G150</f>
        <v>0</v>
      </c>
      <c r="H144" s="2"/>
      <c r="I144" s="15">
        <v>135</v>
      </c>
      <c r="J144" s="15">
        <v>3</v>
      </c>
    </row>
    <row r="145" spans="1:10" ht="42" customHeight="1">
      <c r="A145" s="10"/>
      <c r="B145" s="11"/>
      <c r="C145" s="11"/>
      <c r="D145" s="19" t="s">
        <v>38</v>
      </c>
      <c r="E145" s="12" t="s">
        <v>28</v>
      </c>
      <c r="F145" s="13">
        <v>6.4</v>
      </c>
      <c r="G145" s="20"/>
      <c r="H145" s="2"/>
      <c r="I145" s="15">
        <v>136</v>
      </c>
      <c r="J145" s="15">
        <v>4</v>
      </c>
    </row>
    <row r="146" spans="1:10" ht="42" customHeight="1">
      <c r="A146" s="10"/>
      <c r="B146" s="11"/>
      <c r="C146" s="11"/>
      <c r="D146" s="19" t="s">
        <v>39</v>
      </c>
      <c r="E146" s="12" t="s">
        <v>21</v>
      </c>
      <c r="F146" s="13">
        <v>3.4</v>
      </c>
      <c r="G146" s="20"/>
      <c r="H146" s="2"/>
      <c r="I146" s="15">
        <v>137</v>
      </c>
      <c r="J146" s="15">
        <v>4</v>
      </c>
    </row>
    <row r="147" spans="1:10" ht="42" customHeight="1">
      <c r="A147" s="10"/>
      <c r="B147" s="11"/>
      <c r="C147" s="11"/>
      <c r="D147" s="19" t="s">
        <v>40</v>
      </c>
      <c r="E147" s="12" t="s">
        <v>28</v>
      </c>
      <c r="F147" s="13">
        <v>2.8</v>
      </c>
      <c r="G147" s="20"/>
      <c r="H147" s="2"/>
      <c r="I147" s="15">
        <v>138</v>
      </c>
      <c r="J147" s="15">
        <v>4</v>
      </c>
    </row>
    <row r="148" spans="1:10" ht="42" customHeight="1">
      <c r="A148" s="10"/>
      <c r="B148" s="11"/>
      <c r="C148" s="11"/>
      <c r="D148" s="19" t="s">
        <v>41</v>
      </c>
      <c r="E148" s="12" t="s">
        <v>42</v>
      </c>
      <c r="F148" s="13">
        <v>2.5000000000000001E-2</v>
      </c>
      <c r="G148" s="20"/>
      <c r="H148" s="2"/>
      <c r="I148" s="15">
        <v>139</v>
      </c>
      <c r="J148" s="15">
        <v>4</v>
      </c>
    </row>
    <row r="149" spans="1:10" ht="42" customHeight="1">
      <c r="A149" s="10"/>
      <c r="B149" s="11"/>
      <c r="C149" s="11"/>
      <c r="D149" s="19" t="s">
        <v>43</v>
      </c>
      <c r="E149" s="12" t="s">
        <v>42</v>
      </c>
      <c r="F149" s="13">
        <v>3.0000000000000001E-3</v>
      </c>
      <c r="G149" s="20"/>
      <c r="H149" s="2"/>
      <c r="I149" s="15">
        <v>140</v>
      </c>
      <c r="J149" s="15">
        <v>4</v>
      </c>
    </row>
    <row r="150" spans="1:10" ht="42" customHeight="1">
      <c r="A150" s="10"/>
      <c r="B150" s="11"/>
      <c r="C150" s="11"/>
      <c r="D150" s="19" t="s">
        <v>44</v>
      </c>
      <c r="E150" s="12" t="s">
        <v>45</v>
      </c>
      <c r="F150" s="13">
        <v>7</v>
      </c>
      <c r="G150" s="20"/>
      <c r="H150" s="2"/>
      <c r="I150" s="15">
        <v>141</v>
      </c>
      <c r="J150" s="15">
        <v>4</v>
      </c>
    </row>
    <row r="151" spans="1:10" ht="42" customHeight="1">
      <c r="A151" s="10"/>
      <c r="B151" s="26" t="s">
        <v>123</v>
      </c>
      <c r="C151" s="27"/>
      <c r="D151" s="28"/>
      <c r="E151" s="12" t="s">
        <v>15</v>
      </c>
      <c r="F151" s="13">
        <v>1</v>
      </c>
      <c r="G151" s="14">
        <f>+G152</f>
        <v>0</v>
      </c>
      <c r="H151" s="2"/>
      <c r="I151" s="15">
        <v>142</v>
      </c>
      <c r="J151" s="15">
        <v>2</v>
      </c>
    </row>
    <row r="152" spans="1:10" ht="42" customHeight="1">
      <c r="A152" s="10"/>
      <c r="B152" s="11"/>
      <c r="C152" s="26" t="s">
        <v>19</v>
      </c>
      <c r="D152" s="28"/>
      <c r="E152" s="12" t="s">
        <v>15</v>
      </c>
      <c r="F152" s="13">
        <v>1</v>
      </c>
      <c r="G152" s="14">
        <f>+G153+G154</f>
        <v>0</v>
      </c>
      <c r="H152" s="2"/>
      <c r="I152" s="15">
        <v>143</v>
      </c>
      <c r="J152" s="15">
        <v>3</v>
      </c>
    </row>
    <row r="153" spans="1:10" ht="42" customHeight="1">
      <c r="A153" s="10"/>
      <c r="B153" s="11"/>
      <c r="C153" s="11"/>
      <c r="D153" s="19" t="s">
        <v>22</v>
      </c>
      <c r="E153" s="12" t="s">
        <v>21</v>
      </c>
      <c r="F153" s="13">
        <v>23</v>
      </c>
      <c r="G153" s="20"/>
      <c r="H153" s="2"/>
      <c r="I153" s="15">
        <v>144</v>
      </c>
      <c r="J153" s="15">
        <v>4</v>
      </c>
    </row>
    <row r="154" spans="1:10" ht="42" customHeight="1">
      <c r="A154" s="10"/>
      <c r="B154" s="11"/>
      <c r="C154" s="11"/>
      <c r="D154" s="19" t="s">
        <v>54</v>
      </c>
      <c r="E154" s="12" t="s">
        <v>21</v>
      </c>
      <c r="F154" s="13">
        <v>23</v>
      </c>
      <c r="G154" s="20"/>
      <c r="H154" s="2"/>
      <c r="I154" s="15">
        <v>145</v>
      </c>
      <c r="J154" s="15">
        <v>4</v>
      </c>
    </row>
    <row r="155" spans="1:10" ht="42" customHeight="1">
      <c r="A155" s="10"/>
      <c r="B155" s="26" t="s">
        <v>124</v>
      </c>
      <c r="C155" s="27"/>
      <c r="D155" s="28"/>
      <c r="E155" s="12" t="s">
        <v>15</v>
      </c>
      <c r="F155" s="13">
        <v>1</v>
      </c>
      <c r="G155" s="14">
        <f>+G156+G158</f>
        <v>0</v>
      </c>
      <c r="H155" s="2"/>
      <c r="I155" s="15">
        <v>146</v>
      </c>
      <c r="J155" s="15">
        <v>2</v>
      </c>
    </row>
    <row r="156" spans="1:10" ht="42" customHeight="1">
      <c r="A156" s="10"/>
      <c r="B156" s="11"/>
      <c r="C156" s="26" t="s">
        <v>33</v>
      </c>
      <c r="D156" s="28"/>
      <c r="E156" s="12" t="s">
        <v>15</v>
      </c>
      <c r="F156" s="13">
        <v>1</v>
      </c>
      <c r="G156" s="14">
        <f>+G157</f>
        <v>0</v>
      </c>
      <c r="H156" s="2"/>
      <c r="I156" s="15">
        <v>147</v>
      </c>
      <c r="J156" s="15">
        <v>3</v>
      </c>
    </row>
    <row r="157" spans="1:10" ht="42" customHeight="1">
      <c r="A157" s="10"/>
      <c r="B157" s="11"/>
      <c r="C157" s="11"/>
      <c r="D157" s="19" t="s">
        <v>125</v>
      </c>
      <c r="E157" s="12" t="s">
        <v>26</v>
      </c>
      <c r="F157" s="13">
        <v>3.6</v>
      </c>
      <c r="G157" s="20"/>
      <c r="H157" s="2"/>
      <c r="I157" s="15">
        <v>148</v>
      </c>
      <c r="J157" s="15">
        <v>4</v>
      </c>
    </row>
    <row r="158" spans="1:10" ht="42" customHeight="1">
      <c r="A158" s="10"/>
      <c r="B158" s="11"/>
      <c r="C158" s="26" t="s">
        <v>19</v>
      </c>
      <c r="D158" s="28"/>
      <c r="E158" s="12" t="s">
        <v>15</v>
      </c>
      <c r="F158" s="13">
        <v>1</v>
      </c>
      <c r="G158" s="14">
        <f>+G159+G160+G161+G162</f>
        <v>0</v>
      </c>
      <c r="H158" s="2"/>
      <c r="I158" s="15">
        <v>149</v>
      </c>
      <c r="J158" s="15">
        <v>3</v>
      </c>
    </row>
    <row r="159" spans="1:10" ht="42" customHeight="1">
      <c r="A159" s="10"/>
      <c r="B159" s="11"/>
      <c r="C159" s="11"/>
      <c r="D159" s="19" t="s">
        <v>20</v>
      </c>
      <c r="E159" s="12" t="s">
        <v>21</v>
      </c>
      <c r="F159" s="13">
        <v>13.6</v>
      </c>
      <c r="G159" s="20"/>
      <c r="H159" s="2"/>
      <c r="I159" s="15">
        <v>150</v>
      </c>
      <c r="J159" s="15">
        <v>4</v>
      </c>
    </row>
    <row r="160" spans="1:10" ht="42" customHeight="1">
      <c r="A160" s="10"/>
      <c r="B160" s="11"/>
      <c r="C160" s="11"/>
      <c r="D160" s="19" t="s">
        <v>77</v>
      </c>
      <c r="E160" s="12" t="s">
        <v>21</v>
      </c>
      <c r="F160" s="13">
        <v>4.5</v>
      </c>
      <c r="G160" s="20"/>
      <c r="H160" s="2"/>
      <c r="I160" s="15">
        <v>151</v>
      </c>
      <c r="J160" s="15">
        <v>4</v>
      </c>
    </row>
    <row r="161" spans="1:10" ht="42" customHeight="1">
      <c r="A161" s="10"/>
      <c r="B161" s="11"/>
      <c r="C161" s="11"/>
      <c r="D161" s="19" t="s">
        <v>76</v>
      </c>
      <c r="E161" s="12" t="s">
        <v>21</v>
      </c>
      <c r="F161" s="13">
        <v>4.4000000000000004</v>
      </c>
      <c r="G161" s="20"/>
      <c r="H161" s="2"/>
      <c r="I161" s="15">
        <v>152</v>
      </c>
      <c r="J161" s="15">
        <v>4</v>
      </c>
    </row>
    <row r="162" spans="1:10" ht="42" customHeight="1">
      <c r="A162" s="10"/>
      <c r="B162" s="11"/>
      <c r="C162" s="11"/>
      <c r="D162" s="19" t="s">
        <v>50</v>
      </c>
      <c r="E162" s="12" t="s">
        <v>21</v>
      </c>
      <c r="F162" s="13">
        <v>4.2</v>
      </c>
      <c r="G162" s="20"/>
      <c r="H162" s="2"/>
      <c r="I162" s="15">
        <v>153</v>
      </c>
      <c r="J162" s="15">
        <v>4</v>
      </c>
    </row>
    <row r="163" spans="1:10" ht="42" customHeight="1">
      <c r="A163" s="10"/>
      <c r="B163" s="26" t="s">
        <v>126</v>
      </c>
      <c r="C163" s="27"/>
      <c r="D163" s="28"/>
      <c r="E163" s="12" t="s">
        <v>15</v>
      </c>
      <c r="F163" s="13">
        <v>1</v>
      </c>
      <c r="G163" s="14">
        <f>+G164</f>
        <v>0</v>
      </c>
      <c r="H163" s="2"/>
      <c r="I163" s="15">
        <v>154</v>
      </c>
      <c r="J163" s="15">
        <v>2</v>
      </c>
    </row>
    <row r="164" spans="1:10" ht="42" customHeight="1">
      <c r="A164" s="10"/>
      <c r="B164" s="11"/>
      <c r="C164" s="26" t="s">
        <v>33</v>
      </c>
      <c r="D164" s="28"/>
      <c r="E164" s="12" t="s">
        <v>15</v>
      </c>
      <c r="F164" s="13">
        <v>1</v>
      </c>
      <c r="G164" s="14">
        <f>+G165+G166</f>
        <v>0</v>
      </c>
      <c r="H164" s="2"/>
      <c r="I164" s="15">
        <v>155</v>
      </c>
      <c r="J164" s="15">
        <v>3</v>
      </c>
    </row>
    <row r="165" spans="1:10" ht="42" customHeight="1">
      <c r="A165" s="10"/>
      <c r="B165" s="11"/>
      <c r="C165" s="11"/>
      <c r="D165" s="19" t="s">
        <v>92</v>
      </c>
      <c r="E165" s="12" t="s">
        <v>15</v>
      </c>
      <c r="F165" s="13">
        <v>1</v>
      </c>
      <c r="G165" s="20"/>
      <c r="H165" s="2"/>
      <c r="I165" s="15">
        <v>156</v>
      </c>
      <c r="J165" s="15">
        <v>4</v>
      </c>
    </row>
    <row r="166" spans="1:10" ht="42" customHeight="1">
      <c r="A166" s="10"/>
      <c r="B166" s="11"/>
      <c r="C166" s="11"/>
      <c r="D166" s="19" t="s">
        <v>93</v>
      </c>
      <c r="E166" s="12" t="s">
        <v>15</v>
      </c>
      <c r="F166" s="13">
        <v>1</v>
      </c>
      <c r="G166" s="20"/>
      <c r="H166" s="2"/>
      <c r="I166" s="15">
        <v>157</v>
      </c>
      <c r="J166" s="15">
        <v>4</v>
      </c>
    </row>
    <row r="167" spans="1:10" ht="42" customHeight="1">
      <c r="A167" s="10"/>
      <c r="B167" s="26" t="s">
        <v>127</v>
      </c>
      <c r="C167" s="27"/>
      <c r="D167" s="28"/>
      <c r="E167" s="12" t="s">
        <v>15</v>
      </c>
      <c r="F167" s="13">
        <v>1</v>
      </c>
      <c r="G167" s="14">
        <f>+G168</f>
        <v>0</v>
      </c>
      <c r="H167" s="2"/>
      <c r="I167" s="15">
        <v>158</v>
      </c>
      <c r="J167" s="15">
        <v>2</v>
      </c>
    </row>
    <row r="168" spans="1:10" ht="42" customHeight="1">
      <c r="A168" s="10"/>
      <c r="B168" s="11"/>
      <c r="C168" s="26" t="s">
        <v>30</v>
      </c>
      <c r="D168" s="28"/>
      <c r="E168" s="12" t="s">
        <v>15</v>
      </c>
      <c r="F168" s="13">
        <v>1</v>
      </c>
      <c r="G168" s="14">
        <f>+G169+G170+G171</f>
        <v>0</v>
      </c>
      <c r="H168" s="2"/>
      <c r="I168" s="15">
        <v>159</v>
      </c>
      <c r="J168" s="15">
        <v>3</v>
      </c>
    </row>
    <row r="169" spans="1:10" ht="42" customHeight="1">
      <c r="A169" s="10"/>
      <c r="B169" s="11"/>
      <c r="C169" s="11"/>
      <c r="D169" s="19" t="s">
        <v>128</v>
      </c>
      <c r="E169" s="12" t="s">
        <v>28</v>
      </c>
      <c r="F169" s="13">
        <v>238.2</v>
      </c>
      <c r="G169" s="20"/>
      <c r="H169" s="2"/>
      <c r="I169" s="15">
        <v>160</v>
      </c>
      <c r="J169" s="15">
        <v>4</v>
      </c>
    </row>
    <row r="170" spans="1:10" ht="42" customHeight="1">
      <c r="A170" s="10"/>
      <c r="B170" s="11"/>
      <c r="C170" s="11"/>
      <c r="D170" s="19" t="s">
        <v>129</v>
      </c>
      <c r="E170" s="12" t="s">
        <v>28</v>
      </c>
      <c r="F170" s="13">
        <v>110.3</v>
      </c>
      <c r="G170" s="20"/>
      <c r="H170" s="2"/>
      <c r="I170" s="15">
        <v>161</v>
      </c>
      <c r="J170" s="15">
        <v>4</v>
      </c>
    </row>
    <row r="171" spans="1:10" ht="42" customHeight="1">
      <c r="A171" s="10"/>
      <c r="B171" s="11"/>
      <c r="C171" s="11"/>
      <c r="D171" s="19" t="s">
        <v>130</v>
      </c>
      <c r="E171" s="12" t="s">
        <v>28</v>
      </c>
      <c r="F171" s="13">
        <v>348.5</v>
      </c>
      <c r="G171" s="20"/>
      <c r="H171" s="2"/>
      <c r="I171" s="15">
        <v>162</v>
      </c>
      <c r="J171" s="15">
        <v>4</v>
      </c>
    </row>
    <row r="172" spans="1:10" ht="42" customHeight="1">
      <c r="A172" s="32" t="s">
        <v>131</v>
      </c>
      <c r="B172" s="27"/>
      <c r="C172" s="27"/>
      <c r="D172" s="28"/>
      <c r="E172" s="12" t="s">
        <v>15</v>
      </c>
      <c r="F172" s="13">
        <v>1</v>
      </c>
      <c r="G172" s="14">
        <f>+G173+G181</f>
        <v>0</v>
      </c>
      <c r="H172" s="2"/>
      <c r="I172" s="15">
        <v>163</v>
      </c>
      <c r="J172" s="15">
        <v>1</v>
      </c>
    </row>
    <row r="173" spans="1:10" ht="42" customHeight="1">
      <c r="A173" s="10"/>
      <c r="B173" s="26" t="s">
        <v>132</v>
      </c>
      <c r="C173" s="27"/>
      <c r="D173" s="28"/>
      <c r="E173" s="12" t="s">
        <v>15</v>
      </c>
      <c r="F173" s="13">
        <v>1</v>
      </c>
      <c r="G173" s="14">
        <f>+G174</f>
        <v>0</v>
      </c>
      <c r="H173" s="2"/>
      <c r="I173" s="15">
        <v>164</v>
      </c>
      <c r="J173" s="15">
        <v>2</v>
      </c>
    </row>
    <row r="174" spans="1:10" ht="42" customHeight="1">
      <c r="A174" s="10"/>
      <c r="B174" s="11"/>
      <c r="C174" s="26" t="s">
        <v>133</v>
      </c>
      <c r="D174" s="28"/>
      <c r="E174" s="12" t="s">
        <v>15</v>
      </c>
      <c r="F174" s="13">
        <v>1</v>
      </c>
      <c r="G174" s="14">
        <f>+G175+G176+G177+G178+G179+G180</f>
        <v>0</v>
      </c>
      <c r="H174" s="2"/>
      <c r="I174" s="15">
        <v>165</v>
      </c>
      <c r="J174" s="15">
        <v>3</v>
      </c>
    </row>
    <row r="175" spans="1:10" ht="42" customHeight="1">
      <c r="A175" s="10"/>
      <c r="B175" s="11"/>
      <c r="C175" s="11"/>
      <c r="D175" s="19" t="s">
        <v>134</v>
      </c>
      <c r="E175" s="12" t="s">
        <v>135</v>
      </c>
      <c r="F175" s="13">
        <v>32</v>
      </c>
      <c r="G175" s="20"/>
      <c r="H175" s="2"/>
      <c r="I175" s="15">
        <v>166</v>
      </c>
      <c r="J175" s="15">
        <v>4</v>
      </c>
    </row>
    <row r="176" spans="1:10" ht="42" customHeight="1">
      <c r="A176" s="10"/>
      <c r="B176" s="11"/>
      <c r="C176" s="11"/>
      <c r="D176" s="19" t="s">
        <v>136</v>
      </c>
      <c r="E176" s="12" t="s">
        <v>45</v>
      </c>
      <c r="F176" s="13">
        <v>1</v>
      </c>
      <c r="G176" s="20"/>
      <c r="H176" s="2"/>
      <c r="I176" s="15">
        <v>167</v>
      </c>
      <c r="J176" s="15">
        <v>4</v>
      </c>
    </row>
    <row r="177" spans="1:10" ht="42" customHeight="1">
      <c r="A177" s="10"/>
      <c r="B177" s="11"/>
      <c r="C177" s="11"/>
      <c r="D177" s="19" t="s">
        <v>137</v>
      </c>
      <c r="E177" s="12" t="s">
        <v>45</v>
      </c>
      <c r="F177" s="13">
        <v>1</v>
      </c>
      <c r="G177" s="20"/>
      <c r="H177" s="2"/>
      <c r="I177" s="15">
        <v>168</v>
      </c>
      <c r="J177" s="15">
        <v>4</v>
      </c>
    </row>
    <row r="178" spans="1:10" ht="42" customHeight="1">
      <c r="A178" s="10"/>
      <c r="B178" s="11"/>
      <c r="C178" s="11"/>
      <c r="D178" s="19" t="s">
        <v>138</v>
      </c>
      <c r="E178" s="12" t="s">
        <v>21</v>
      </c>
      <c r="F178" s="13">
        <v>32</v>
      </c>
      <c r="G178" s="20"/>
      <c r="H178" s="2"/>
      <c r="I178" s="15">
        <v>169</v>
      </c>
      <c r="J178" s="15">
        <v>4</v>
      </c>
    </row>
    <row r="179" spans="1:10" ht="42" customHeight="1">
      <c r="A179" s="10"/>
      <c r="B179" s="11"/>
      <c r="C179" s="11"/>
      <c r="D179" s="19" t="s">
        <v>139</v>
      </c>
      <c r="E179" s="12" t="s">
        <v>42</v>
      </c>
      <c r="F179" s="13">
        <v>0.05</v>
      </c>
      <c r="G179" s="20"/>
      <c r="H179" s="2"/>
      <c r="I179" s="15">
        <v>170</v>
      </c>
      <c r="J179" s="15">
        <v>4</v>
      </c>
    </row>
    <row r="180" spans="1:10" ht="42" customHeight="1">
      <c r="A180" s="10"/>
      <c r="B180" s="11"/>
      <c r="C180" s="11"/>
      <c r="D180" s="19" t="s">
        <v>140</v>
      </c>
      <c r="E180" s="12" t="s">
        <v>15</v>
      </c>
      <c r="F180" s="13">
        <v>1</v>
      </c>
      <c r="G180" s="20"/>
      <c r="H180" s="2"/>
      <c r="I180" s="15">
        <v>171</v>
      </c>
      <c r="J180" s="15">
        <v>4</v>
      </c>
    </row>
    <row r="181" spans="1:10" ht="42" customHeight="1">
      <c r="A181" s="10"/>
      <c r="B181" s="26" t="s">
        <v>141</v>
      </c>
      <c r="C181" s="27"/>
      <c r="D181" s="28"/>
      <c r="E181" s="12" t="s">
        <v>15</v>
      </c>
      <c r="F181" s="13">
        <v>1</v>
      </c>
      <c r="G181" s="14">
        <f>+G182</f>
        <v>0</v>
      </c>
      <c r="H181" s="2"/>
      <c r="I181" s="15">
        <v>172</v>
      </c>
      <c r="J181" s="15">
        <v>2</v>
      </c>
    </row>
    <row r="182" spans="1:10" ht="42" customHeight="1">
      <c r="A182" s="10"/>
      <c r="B182" s="11"/>
      <c r="C182" s="26" t="s">
        <v>133</v>
      </c>
      <c r="D182" s="28"/>
      <c r="E182" s="12" t="s">
        <v>15</v>
      </c>
      <c r="F182" s="13">
        <v>1</v>
      </c>
      <c r="G182" s="14">
        <f>+G183+G184+G185+G186+G187+G188</f>
        <v>0</v>
      </c>
      <c r="H182" s="2"/>
      <c r="I182" s="15">
        <v>173</v>
      </c>
      <c r="J182" s="15">
        <v>3</v>
      </c>
    </row>
    <row r="183" spans="1:10" ht="42" customHeight="1">
      <c r="A183" s="10"/>
      <c r="B183" s="11"/>
      <c r="C183" s="11"/>
      <c r="D183" s="19" t="s">
        <v>142</v>
      </c>
      <c r="E183" s="12" t="s">
        <v>135</v>
      </c>
      <c r="F183" s="13">
        <v>36</v>
      </c>
      <c r="G183" s="20"/>
      <c r="H183" s="2"/>
      <c r="I183" s="15">
        <v>174</v>
      </c>
      <c r="J183" s="15">
        <v>4</v>
      </c>
    </row>
    <row r="184" spans="1:10" ht="42" customHeight="1">
      <c r="A184" s="10"/>
      <c r="B184" s="11"/>
      <c r="C184" s="11"/>
      <c r="D184" s="19" t="s">
        <v>136</v>
      </c>
      <c r="E184" s="12" t="s">
        <v>45</v>
      </c>
      <c r="F184" s="13">
        <v>1</v>
      </c>
      <c r="G184" s="20"/>
      <c r="H184" s="2"/>
      <c r="I184" s="15">
        <v>175</v>
      </c>
      <c r="J184" s="15">
        <v>4</v>
      </c>
    </row>
    <row r="185" spans="1:10" ht="42" customHeight="1">
      <c r="A185" s="10"/>
      <c r="B185" s="11"/>
      <c r="C185" s="11"/>
      <c r="D185" s="19" t="s">
        <v>137</v>
      </c>
      <c r="E185" s="12" t="s">
        <v>45</v>
      </c>
      <c r="F185" s="13">
        <v>1</v>
      </c>
      <c r="G185" s="20"/>
      <c r="H185" s="2"/>
      <c r="I185" s="15">
        <v>176</v>
      </c>
      <c r="J185" s="15">
        <v>4</v>
      </c>
    </row>
    <row r="186" spans="1:10" ht="42" customHeight="1">
      <c r="A186" s="10"/>
      <c r="B186" s="11"/>
      <c r="C186" s="11"/>
      <c r="D186" s="19" t="s">
        <v>138</v>
      </c>
      <c r="E186" s="12" t="s">
        <v>21</v>
      </c>
      <c r="F186" s="13">
        <v>4</v>
      </c>
      <c r="G186" s="20"/>
      <c r="H186" s="2"/>
      <c r="I186" s="15">
        <v>177</v>
      </c>
      <c r="J186" s="15">
        <v>4</v>
      </c>
    </row>
    <row r="187" spans="1:10" ht="42" customHeight="1">
      <c r="A187" s="10"/>
      <c r="B187" s="11"/>
      <c r="C187" s="11"/>
      <c r="D187" s="19" t="s">
        <v>139</v>
      </c>
      <c r="E187" s="12" t="s">
        <v>42</v>
      </c>
      <c r="F187" s="13">
        <v>6.0000000000000001E-3</v>
      </c>
      <c r="G187" s="20"/>
      <c r="H187" s="2"/>
      <c r="I187" s="15">
        <v>178</v>
      </c>
      <c r="J187" s="15">
        <v>4</v>
      </c>
    </row>
    <row r="188" spans="1:10" ht="42" customHeight="1">
      <c r="A188" s="10"/>
      <c r="B188" s="11"/>
      <c r="C188" s="11"/>
      <c r="D188" s="19" t="s">
        <v>140</v>
      </c>
      <c r="E188" s="12" t="s">
        <v>15</v>
      </c>
      <c r="F188" s="13">
        <v>1</v>
      </c>
      <c r="G188" s="20"/>
      <c r="H188" s="2"/>
      <c r="I188" s="15">
        <v>179</v>
      </c>
      <c r="J188" s="15">
        <v>4</v>
      </c>
    </row>
    <row r="189" spans="1:10" ht="42" customHeight="1">
      <c r="A189" s="32" t="s">
        <v>143</v>
      </c>
      <c r="B189" s="27"/>
      <c r="C189" s="27"/>
      <c r="D189" s="28"/>
      <c r="E189" s="12" t="s">
        <v>15</v>
      </c>
      <c r="F189" s="13">
        <v>1</v>
      </c>
      <c r="G189" s="14">
        <f>+G190+G192</f>
        <v>0</v>
      </c>
      <c r="H189" s="2"/>
      <c r="I189" s="15">
        <v>180</v>
      </c>
      <c r="J189" s="15"/>
    </row>
    <row r="190" spans="1:10" ht="42" customHeight="1">
      <c r="A190" s="32" t="s">
        <v>144</v>
      </c>
      <c r="B190" s="27"/>
      <c r="C190" s="27"/>
      <c r="D190" s="28"/>
      <c r="E190" s="12" t="s">
        <v>15</v>
      </c>
      <c r="F190" s="13">
        <v>1</v>
      </c>
      <c r="G190" s="14">
        <f>+G191</f>
        <v>0</v>
      </c>
      <c r="H190" s="2"/>
      <c r="I190" s="15">
        <v>181</v>
      </c>
      <c r="J190" s="15">
        <v>200</v>
      </c>
    </row>
    <row r="191" spans="1:10" ht="42" customHeight="1">
      <c r="A191" s="32" t="s">
        <v>145</v>
      </c>
      <c r="B191" s="27"/>
      <c r="C191" s="27"/>
      <c r="D191" s="28"/>
      <c r="E191" s="12" t="s">
        <v>15</v>
      </c>
      <c r="F191" s="13">
        <v>1</v>
      </c>
      <c r="G191" s="20"/>
      <c r="H191" s="2"/>
      <c r="I191" s="15">
        <v>182</v>
      </c>
      <c r="J191" s="15"/>
    </row>
    <row r="192" spans="1:10" ht="42" customHeight="1">
      <c r="A192" s="32" t="s">
        <v>146</v>
      </c>
      <c r="B192" s="27"/>
      <c r="C192" s="27"/>
      <c r="D192" s="28"/>
      <c r="E192" s="12" t="s">
        <v>15</v>
      </c>
      <c r="F192" s="13">
        <v>1</v>
      </c>
      <c r="G192" s="20"/>
      <c r="H192" s="2"/>
      <c r="I192" s="15">
        <v>183</v>
      </c>
      <c r="J192" s="15">
        <v>210</v>
      </c>
    </row>
    <row r="193" spans="1:10" ht="42" customHeight="1">
      <c r="A193" s="32" t="s">
        <v>147</v>
      </c>
      <c r="B193" s="27"/>
      <c r="C193" s="27"/>
      <c r="D193" s="28"/>
      <c r="E193" s="12" t="s">
        <v>15</v>
      </c>
      <c r="F193" s="13">
        <v>1</v>
      </c>
      <c r="G193" s="20"/>
      <c r="H193" s="2"/>
      <c r="I193" s="15">
        <v>184</v>
      </c>
      <c r="J193" s="15">
        <v>220</v>
      </c>
    </row>
    <row r="194" spans="1:10" ht="42" customHeight="1">
      <c r="A194" s="32" t="s">
        <v>148</v>
      </c>
      <c r="B194" s="27"/>
      <c r="C194" s="27"/>
      <c r="D194" s="28"/>
      <c r="E194" s="12" t="s">
        <v>15</v>
      </c>
      <c r="F194" s="13">
        <v>1</v>
      </c>
      <c r="G194" s="14">
        <f>+G195</f>
        <v>0</v>
      </c>
      <c r="H194" s="2"/>
      <c r="I194" s="15">
        <v>185</v>
      </c>
      <c r="J194" s="15">
        <v>1</v>
      </c>
    </row>
    <row r="195" spans="1:10" ht="42" customHeight="1">
      <c r="A195" s="10"/>
      <c r="B195" s="26" t="s">
        <v>149</v>
      </c>
      <c r="C195" s="27"/>
      <c r="D195" s="28"/>
      <c r="E195" s="12" t="s">
        <v>15</v>
      </c>
      <c r="F195" s="13">
        <v>1</v>
      </c>
      <c r="G195" s="14">
        <f>+G196</f>
        <v>0</v>
      </c>
      <c r="H195" s="2"/>
      <c r="I195" s="15">
        <v>186</v>
      </c>
      <c r="J195" s="15">
        <v>2</v>
      </c>
    </row>
    <row r="196" spans="1:10" ht="42" customHeight="1">
      <c r="A196" s="10"/>
      <c r="B196" s="11"/>
      <c r="C196" s="26" t="s">
        <v>149</v>
      </c>
      <c r="D196" s="28"/>
      <c r="E196" s="12" t="s">
        <v>15</v>
      </c>
      <c r="F196" s="13">
        <v>1</v>
      </c>
      <c r="G196" s="14">
        <f>+G197+G198</f>
        <v>0</v>
      </c>
      <c r="H196" s="2"/>
      <c r="I196" s="15">
        <v>187</v>
      </c>
      <c r="J196" s="15">
        <v>3</v>
      </c>
    </row>
    <row r="197" spans="1:10" ht="42" customHeight="1">
      <c r="A197" s="10"/>
      <c r="B197" s="11"/>
      <c r="C197" s="11"/>
      <c r="D197" s="19" t="s">
        <v>150</v>
      </c>
      <c r="E197" s="12" t="s">
        <v>15</v>
      </c>
      <c r="F197" s="13">
        <v>1</v>
      </c>
      <c r="G197" s="20"/>
      <c r="H197" s="2"/>
      <c r="I197" s="15">
        <v>188</v>
      </c>
      <c r="J197" s="15">
        <v>4</v>
      </c>
    </row>
    <row r="198" spans="1:10" ht="42" customHeight="1">
      <c r="A198" s="10"/>
      <c r="B198" s="11"/>
      <c r="C198" s="11"/>
      <c r="D198" s="19" t="s">
        <v>151</v>
      </c>
      <c r="E198" s="12" t="s">
        <v>15</v>
      </c>
      <c r="F198" s="13">
        <v>1</v>
      </c>
      <c r="G198" s="20"/>
      <c r="H198" s="2"/>
      <c r="I198" s="15">
        <v>189</v>
      </c>
      <c r="J198" s="15">
        <v>4</v>
      </c>
    </row>
    <row r="199" spans="1:10" ht="42" customHeight="1">
      <c r="A199" s="29" t="s">
        <v>152</v>
      </c>
      <c r="B199" s="30"/>
      <c r="C199" s="30"/>
      <c r="D199" s="31"/>
      <c r="E199" s="21" t="s">
        <v>15</v>
      </c>
      <c r="F199" s="22">
        <v>1</v>
      </c>
      <c r="G199" s="23">
        <f>+G10+G193+G194</f>
        <v>0</v>
      </c>
      <c r="H199" s="24"/>
      <c r="I199" s="25">
        <v>190</v>
      </c>
      <c r="J199" s="25">
        <v>30</v>
      </c>
    </row>
    <row r="200" spans="1:10" ht="42" customHeight="1">
      <c r="A200" s="33" t="s">
        <v>11</v>
      </c>
      <c r="B200" s="34"/>
      <c r="C200" s="34"/>
      <c r="D200" s="35"/>
      <c r="E200" s="16" t="s">
        <v>12</v>
      </c>
      <c r="F200" s="17" t="s">
        <v>12</v>
      </c>
      <c r="G200" s="18">
        <f>G199</f>
        <v>0</v>
      </c>
      <c r="I200" s="15">
        <v>191</v>
      </c>
      <c r="J200" s="15">
        <v>90</v>
      </c>
    </row>
    <row r="201" spans="1:10" ht="42" customHeight="1"/>
    <row r="202" spans="1:10" ht="42" customHeight="1"/>
  </sheetData>
  <sheetProtection algorithmName="SHA-512" hashValue="1j1+Q7xEMv74dtnNqX+oRWYF72P8j8Hx0r0hYQVZJn9uvTV4i4dJKn561VuD10suSaM0Kf42BghPQQ4jbjHZfA==" saltValue="yKh30P0qV5p+BCTfuhEjrA==" spinCount="100000" sheet="1" objects="1" scenarios="1"/>
  <mergeCells count="70">
    <mergeCell ref="A9:D9"/>
    <mergeCell ref="F3:G3"/>
    <mergeCell ref="F4:G4"/>
    <mergeCell ref="F5:G5"/>
    <mergeCell ref="A7:G7"/>
    <mergeCell ref="B8:G8"/>
    <mergeCell ref="A200:D200"/>
    <mergeCell ref="A10:D10"/>
    <mergeCell ref="A11:D11"/>
    <mergeCell ref="A12:D12"/>
    <mergeCell ref="B13:D13"/>
    <mergeCell ref="C14:D14"/>
    <mergeCell ref="C18:D18"/>
    <mergeCell ref="B71:D71"/>
    <mergeCell ref="C22:D22"/>
    <mergeCell ref="C25:D25"/>
    <mergeCell ref="B28:D28"/>
    <mergeCell ref="C29:D29"/>
    <mergeCell ref="B36:D36"/>
    <mergeCell ref="C37:D37"/>
    <mergeCell ref="C53:D53"/>
    <mergeCell ref="C61:D61"/>
    <mergeCell ref="B63:D63"/>
    <mergeCell ref="C64:D64"/>
    <mergeCell ref="C66:D66"/>
    <mergeCell ref="C107:D107"/>
    <mergeCell ref="C72:D72"/>
    <mergeCell ref="C75:D75"/>
    <mergeCell ref="C84:D84"/>
    <mergeCell ref="C89:D89"/>
    <mergeCell ref="B93:D93"/>
    <mergeCell ref="C94:D94"/>
    <mergeCell ref="C97:D97"/>
    <mergeCell ref="C99:D99"/>
    <mergeCell ref="B102:D102"/>
    <mergeCell ref="C103:D103"/>
    <mergeCell ref="B106:D106"/>
    <mergeCell ref="C152:D152"/>
    <mergeCell ref="B121:D121"/>
    <mergeCell ref="C122:D122"/>
    <mergeCell ref="B129:D129"/>
    <mergeCell ref="C130:D130"/>
    <mergeCell ref="B135:D135"/>
    <mergeCell ref="C136:D136"/>
    <mergeCell ref="B139:D139"/>
    <mergeCell ref="C140:D140"/>
    <mergeCell ref="B143:D143"/>
    <mergeCell ref="C144:D144"/>
    <mergeCell ref="B151:D151"/>
    <mergeCell ref="C182:D182"/>
    <mergeCell ref="B155:D155"/>
    <mergeCell ref="C156:D156"/>
    <mergeCell ref="C158:D158"/>
    <mergeCell ref="B163:D163"/>
    <mergeCell ref="C164:D164"/>
    <mergeCell ref="B167:D167"/>
    <mergeCell ref="C168:D168"/>
    <mergeCell ref="A172:D172"/>
    <mergeCell ref="B173:D173"/>
    <mergeCell ref="C174:D174"/>
    <mergeCell ref="B181:D181"/>
    <mergeCell ref="B195:D195"/>
    <mergeCell ref="C196:D196"/>
    <mergeCell ref="A199:D199"/>
    <mergeCell ref="A189:D189"/>
    <mergeCell ref="A190:D190"/>
    <mergeCell ref="A191:D191"/>
    <mergeCell ref="A192:D192"/>
    <mergeCell ref="A193:D193"/>
    <mergeCell ref="A194:D194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amou hibiki</dc:creator>
  <cp:lastModifiedBy>amou hibiki</cp:lastModifiedBy>
  <cp:lastPrinted>2022-11-04T11:00:59Z</cp:lastPrinted>
  <dcterms:created xsi:type="dcterms:W3CDTF">2022-11-04T10:56:46Z</dcterms:created>
  <dcterms:modified xsi:type="dcterms:W3CDTF">2022-11-04T11:01:04Z</dcterms:modified>
</cp:coreProperties>
</file>